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media/image5.jpg" ContentType="image/jpg"/>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https://cyngorgwynedd.sharepoint.com/sites/FfyniantCyffredinGogleddCymru/Cyfarfodydd  Meetings/Webinar - claim process/2024-01-17 English/"/>
    </mc:Choice>
  </mc:AlternateContent>
  <xr:revisionPtr revIDLastSave="709" documentId="8_{A2F64956-BD37-471A-BB0A-5A47A7EE92D5}" xr6:coauthVersionLast="47" xr6:coauthVersionMax="47" xr10:uidLastSave="{B85FBC96-ED47-4C68-8AE8-5CC15A709758}"/>
  <bookViews>
    <workbookView xWindow="22932" yWindow="-7740" windowWidth="30936" windowHeight="16896" tabRatio="729" firstSheet="1" activeTab="1" xr2:uid="{00000000-000D-0000-FFFF-FFFF00000000}"/>
  </bookViews>
  <sheets>
    <sheet name="Guidance Notes" sheetId="22" r:id="rId1"/>
    <sheet name="Claim Declaration" sheetId="3" r:id="rId2"/>
    <sheet name="Delivery Plan and Milestones" sheetId="6" r:id="rId3"/>
    <sheet name="Expenditure Transaction List " sheetId="4" r:id="rId4"/>
    <sheet name="SPF Financial Breakdown Claim" sheetId="24" r:id="rId5"/>
    <sheet name="SPF Outputs" sheetId="7" r:id="rId6"/>
    <sheet name="SPF Outcomes" sheetId="21" r:id="rId7"/>
    <sheet name="Asset Register" sheetId="16" r:id="rId8"/>
    <sheet name="Procurement" sheetId="15" r:id="rId9"/>
    <sheet name="Risk Register" sheetId="12" r:id="rId10"/>
    <sheet name="Risk Guidance" sheetId="2" state="hidden" r:id="rId11"/>
    <sheet name="Data lists" sheetId="11" state="hidden" r:id="rId12"/>
    <sheet name="Interventions" sheetId="9" state="hidden" r:id="rId13"/>
    <sheet name="Output Outcome" sheetId="10" state="hidden" r:id="rId14"/>
    <sheet name="Sheet2" sheetId="18" state="hidden" r:id="rId15"/>
  </sheets>
  <definedNames>
    <definedName name="Cover_sheet" localSheetId="8">#REF!</definedName>
    <definedName name="Cover_sheet">#REF!</definedName>
    <definedName name="E.Total_subcontract_cost" localSheetId="8">#REF!</definedName>
    <definedName name="E.Total_subcontract_cost">#REF!</definedName>
    <definedName name="_xlnm.Print_Area" localSheetId="7">'Asset Register'!$A$6:$K$56</definedName>
    <definedName name="_xlnm.Print_Area" localSheetId="1">'Claim Declaration'!$A$1:$F$39</definedName>
    <definedName name="_xlnm.Print_Area" localSheetId="2">'Delivery Plan and Milestones'!$A$6:$F$10</definedName>
    <definedName name="_xlnm.Print_Area" localSheetId="3">'Expenditure Transaction List '!$A$25:$Q$65</definedName>
    <definedName name="_xlnm.Print_Area" localSheetId="8">Procurement!$A$6:$G$26</definedName>
    <definedName name="_xlnm.Print_Area" localSheetId="9">Risk_Register2[#All]</definedName>
    <definedName name="_xlnm.Print_Area" localSheetId="6">'SPF Outcomes'!$A$6:$M$18</definedName>
    <definedName name="_xlnm.Print_Area" localSheetId="5">'SPF Outputs'!$A$6:$M$18</definedName>
    <definedName name="_xlnm.Print_Titles" localSheetId="9">'Risk Register'!$12:$12</definedName>
    <definedName name="Table_of_contents" localSheetId="8">#REF!</definedName>
    <definedName name="Table_of_contents">#REF!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8" i="7" l="1"/>
  <c r="K17" i="7"/>
  <c r="K16" i="7"/>
  <c r="K15" i="7"/>
  <c r="K14" i="7"/>
  <c r="K13" i="7"/>
  <c r="K12" i="7"/>
  <c r="K11" i="7"/>
  <c r="L9" i="7"/>
  <c r="K9" i="7"/>
  <c r="J9" i="7"/>
  <c r="L8" i="7"/>
  <c r="K8" i="7"/>
  <c r="J8" i="7"/>
  <c r="L9" i="21"/>
  <c r="K9" i="21"/>
  <c r="J9" i="21"/>
  <c r="L8" i="21"/>
  <c r="K8" i="21"/>
  <c r="J8" i="21"/>
  <c r="P16" i="12"/>
  <c r="D19" i="24"/>
  <c r="C19" i="24"/>
  <c r="D12" i="24"/>
  <c r="C12" i="24"/>
  <c r="C40" i="24"/>
  <c r="D40" i="24"/>
  <c r="D41" i="24"/>
  <c r="D42" i="24" s="1"/>
  <c r="C41" i="24"/>
  <c r="E12" i="24" l="1"/>
  <c r="C42" i="24"/>
  <c r="E19" i="24"/>
  <c r="B20" i="3"/>
  <c r="D20" i="3"/>
  <c r="E20" i="3"/>
  <c r="F20" i="3"/>
  <c r="C20" i="3"/>
  <c r="L27" i="4"/>
  <c r="L26" i="4"/>
  <c r="E18" i="3"/>
  <c r="F18" i="3" s="1"/>
  <c r="E17" i="3"/>
  <c r="F17" i="3" s="1"/>
  <c r="J28" i="4" l="1"/>
  <c r="J29" i="4"/>
  <c r="J30" i="4"/>
  <c r="J31" i="4"/>
  <c r="J32" i="4"/>
  <c r="J33" i="4"/>
  <c r="J34" i="4"/>
  <c r="J35" i="4"/>
  <c r="J36" i="4"/>
  <c r="J37" i="4"/>
  <c r="J38" i="4"/>
  <c r="J39" i="4"/>
  <c r="J40" i="4"/>
  <c r="J41" i="4"/>
  <c r="J42" i="4"/>
  <c r="J43" i="4"/>
  <c r="J44" i="4"/>
  <c r="J45" i="4"/>
  <c r="J46" i="4"/>
  <c r="J47" i="4"/>
  <c r="J48" i="4"/>
  <c r="J49" i="4"/>
  <c r="J50" i="4"/>
  <c r="J51" i="4"/>
  <c r="J52" i="4"/>
  <c r="J53" i="4"/>
  <c r="J54" i="4"/>
  <c r="J55" i="4"/>
  <c r="J56" i="4"/>
  <c r="J57" i="4"/>
  <c r="J58" i="4"/>
  <c r="J59" i="4"/>
  <c r="J60" i="4"/>
  <c r="J27" i="4"/>
  <c r="N27" i="4"/>
  <c r="L29" i="4"/>
  <c r="L30" i="4"/>
  <c r="L31" i="4"/>
  <c r="L32" i="4"/>
  <c r="L33" i="4"/>
  <c r="L34" i="4"/>
  <c r="L35" i="4"/>
  <c r="L36" i="4"/>
  <c r="L37" i="4"/>
  <c r="L38" i="4"/>
  <c r="L39" i="4"/>
  <c r="L40" i="4"/>
  <c r="L41" i="4"/>
  <c r="L42" i="4"/>
  <c r="L43" i="4"/>
  <c r="L44" i="4"/>
  <c r="L45" i="4"/>
  <c r="L46" i="4"/>
  <c r="L47" i="4"/>
  <c r="L48" i="4"/>
  <c r="L49" i="4"/>
  <c r="L50" i="4"/>
  <c r="L51" i="4"/>
  <c r="L52" i="4"/>
  <c r="L53" i="4"/>
  <c r="L54" i="4"/>
  <c r="L55" i="4"/>
  <c r="L56" i="4"/>
  <c r="L57" i="4"/>
  <c r="L58" i="4"/>
  <c r="L59" i="4"/>
  <c r="L60" i="4"/>
  <c r="L62" i="4"/>
  <c r="E19" i="3"/>
  <c r="K14" i="12"/>
  <c r="K15" i="12"/>
  <c r="K18" i="12"/>
  <c r="K19" i="12"/>
  <c r="K20" i="12"/>
  <c r="K21" i="12"/>
  <c r="K22" i="12"/>
  <c r="K23" i="12"/>
  <c r="K24" i="12"/>
  <c r="K25" i="12"/>
  <c r="K26" i="12"/>
  <c r="K27" i="12"/>
  <c r="K28" i="12"/>
  <c r="K29" i="12"/>
  <c r="K30" i="12"/>
  <c r="K31" i="12"/>
  <c r="K32" i="12"/>
  <c r="K33" i="12"/>
  <c r="K34" i="12"/>
  <c r="K35" i="12"/>
  <c r="K36" i="12"/>
  <c r="F19" i="3" l="1"/>
  <c r="P63" i="4"/>
  <c r="E40" i="24" s="1"/>
  <c r="Q63" i="4"/>
  <c r="E41" i="24" s="1"/>
  <c r="G41" i="24" s="1"/>
  <c r="P64" i="4"/>
  <c r="F40" i="24" s="1"/>
  <c r="Q64" i="4"/>
  <c r="F41" i="24" s="1"/>
  <c r="H41" i="24" s="1"/>
  <c r="M63" i="4"/>
  <c r="M64" i="4"/>
  <c r="F42" i="24" l="1"/>
  <c r="H42" i="24" s="1"/>
  <c r="H40" i="24"/>
  <c r="E42" i="24"/>
  <c r="G42" i="24" s="1"/>
  <c r="G40" i="24"/>
  <c r="M65" i="4"/>
  <c r="Q65" i="4"/>
  <c r="P65" i="4"/>
  <c r="R64" i="4"/>
  <c r="R63" i="4"/>
  <c r="R65" i="4" l="1"/>
  <c r="N28" i="4" l="1"/>
  <c r="N29" i="4"/>
  <c r="N30" i="4"/>
  <c r="N31" i="4"/>
  <c r="N32" i="4"/>
  <c r="N33" i="4"/>
  <c r="N34" i="4"/>
  <c r="N35" i="4"/>
  <c r="N36" i="4"/>
  <c r="N37" i="4"/>
  <c r="N38" i="4"/>
  <c r="N39" i="4"/>
  <c r="N40" i="4"/>
  <c r="N41" i="4"/>
  <c r="N42" i="4"/>
  <c r="N43" i="4"/>
  <c r="N44" i="4"/>
  <c r="N45" i="4"/>
  <c r="N46" i="4"/>
  <c r="N47" i="4"/>
  <c r="N48" i="4"/>
  <c r="N49" i="4"/>
  <c r="N50" i="4"/>
  <c r="N51" i="4"/>
  <c r="N52" i="4"/>
  <c r="N53" i="4"/>
  <c r="N54" i="4"/>
  <c r="N55" i="4"/>
  <c r="N56" i="4"/>
  <c r="N57" i="4"/>
  <c r="N58" i="4"/>
  <c r="N59" i="4"/>
  <c r="N60" i="4"/>
  <c r="N62" i="4"/>
  <c r="N26" i="4"/>
  <c r="R27" i="4"/>
  <c r="R28" i="4"/>
  <c r="R29" i="4"/>
  <c r="R30" i="4"/>
  <c r="R31" i="4"/>
  <c r="R32" i="4"/>
  <c r="R33" i="4"/>
  <c r="R34" i="4"/>
  <c r="R35" i="4"/>
  <c r="R36" i="4"/>
  <c r="R37" i="4"/>
  <c r="R38" i="4"/>
  <c r="R39" i="4"/>
  <c r="R40" i="4"/>
  <c r="R41" i="4"/>
  <c r="R42" i="4"/>
  <c r="R43" i="4"/>
  <c r="R44" i="4"/>
  <c r="R45" i="4"/>
  <c r="R46" i="4"/>
  <c r="R47" i="4"/>
  <c r="R48" i="4"/>
  <c r="R49" i="4"/>
  <c r="R50" i="4"/>
  <c r="R51" i="4"/>
  <c r="R52" i="4"/>
  <c r="R53" i="4"/>
  <c r="R54" i="4"/>
  <c r="R55" i="4"/>
  <c r="R56" i="4"/>
  <c r="R57" i="4"/>
  <c r="R58" i="4"/>
  <c r="R59" i="4"/>
  <c r="R60" i="4"/>
  <c r="R26" i="4"/>
  <c r="J26" i="4"/>
  <c r="K48" i="12" l="1"/>
  <c r="P48" i="12"/>
  <c r="K49" i="12"/>
  <c r="P49" i="12"/>
  <c r="K50" i="12"/>
  <c r="P50" i="12"/>
  <c r="K51" i="12"/>
  <c r="P51" i="12"/>
  <c r="K52" i="12"/>
  <c r="P52" i="12"/>
  <c r="K53" i="12"/>
  <c r="P53" i="12"/>
  <c r="K54" i="12"/>
  <c r="P54" i="12"/>
  <c r="K55" i="12"/>
  <c r="P55" i="12"/>
  <c r="K56" i="12"/>
  <c r="P56" i="12"/>
  <c r="K57" i="12"/>
  <c r="P57" i="12"/>
  <c r="K58" i="12"/>
  <c r="P58" i="12"/>
  <c r="K59" i="12"/>
  <c r="P59" i="12"/>
  <c r="K60" i="12"/>
  <c r="P60" i="12"/>
  <c r="K61" i="12"/>
  <c r="P61" i="12"/>
  <c r="P32" i="12"/>
  <c r="P33" i="12"/>
  <c r="P34" i="12"/>
  <c r="P35" i="12"/>
  <c r="P36" i="12"/>
  <c r="K37" i="12"/>
  <c r="P37" i="12"/>
  <c r="K38" i="12"/>
  <c r="P38" i="12"/>
  <c r="K39" i="12"/>
  <c r="P39" i="12"/>
  <c r="K40" i="12"/>
  <c r="P40" i="12"/>
  <c r="K41" i="12"/>
  <c r="P41" i="12"/>
  <c r="K42" i="12"/>
  <c r="P42" i="12"/>
  <c r="K43" i="12"/>
  <c r="P43" i="12"/>
  <c r="K44" i="12"/>
  <c r="P44" i="12"/>
  <c r="K45" i="12"/>
  <c r="P45" i="12"/>
  <c r="K46" i="12"/>
  <c r="P46" i="12"/>
  <c r="K47" i="12"/>
  <c r="P47" i="12"/>
  <c r="P31" i="12" l="1"/>
  <c r="P30" i="12"/>
  <c r="P29" i="12"/>
  <c r="P28" i="12"/>
  <c r="P27" i="12"/>
  <c r="P26" i="12"/>
  <c r="P25" i="12"/>
  <c r="P24" i="12"/>
  <c r="P23" i="12"/>
  <c r="P22" i="12"/>
  <c r="P21" i="12"/>
  <c r="P20" i="12"/>
  <c r="P19" i="12"/>
  <c r="P18" i="12"/>
  <c r="P17" i="12"/>
  <c r="P15" i="12"/>
  <c r="P14" i="12"/>
</calcChain>
</file>

<file path=xl/sharedStrings.xml><?xml version="1.0" encoding="utf-8"?>
<sst xmlns="http://schemas.openxmlformats.org/spreadsheetml/2006/main" count="4268" uniqueCount="854">
  <si>
    <t>Shared Prosperity Fund: North Wales - Grant Claim Form Guidance</t>
  </si>
  <si>
    <t>Introduction</t>
  </si>
  <si>
    <r>
      <t xml:space="preserve"> - This claim form should be completed at the end of the claiming period and should only include approved expenditure.
 - Claims should be submitted quarterly in line with the approved claim cycle dates, as specified within your grant funding agreement letter.  
 - Please check that the project details provided in the pale blue cells are correct and notify the Shared Prosperity Fund: North Wales team of any anomalies.  
 - The claim form template issued by the Shared Prosperity Fund: North Wales team should be used for every claim submitted throughout the project life span.   
 - </t>
    </r>
    <r>
      <rPr>
        <b/>
        <sz val="11"/>
        <color rgb="FF000000"/>
        <rFont val="Segoe UI"/>
        <family val="2"/>
      </rPr>
      <t>You are advised to save a copy of the template to complete and submit each quarter.</t>
    </r>
    <r>
      <rPr>
        <sz val="11"/>
        <color rgb="FF000000"/>
        <rFont val="Segoe UI"/>
        <family val="2"/>
      </rPr>
      <t xml:space="preserve">
 - Please ensure that you scroll across and down each worksheet of the claim form
</t>
    </r>
    <r>
      <rPr>
        <b/>
        <sz val="11"/>
        <color rgb="FF000000"/>
        <rFont val="Segoe UI"/>
        <family val="2"/>
      </rPr>
      <t>In addition to this claim form you must complete and submit a progress report</t>
    </r>
    <r>
      <rPr>
        <sz val="11"/>
        <color rgb="FF000000"/>
        <rFont val="Segoe UI"/>
        <family val="2"/>
      </rPr>
      <t>.  You are required to submit a progress report each quarter even if you are not submitting a financial claim. Failure to provide a progress report or submitting incomplete forms may result in the delayed payment of your claim.  It may also trigger a targeted monitoring visit to your project.</t>
    </r>
  </si>
  <si>
    <t>How to complete the claim form</t>
  </si>
  <si>
    <t xml:space="preserve"> Specific sections of the claim are coloured.  
</t>
  </si>
  <si>
    <t xml:space="preserve">Please enter information in white coloured cells.  </t>
  </si>
  <si>
    <t xml:space="preserve">Pale blue coloured cells contain values from Annex B of the project approved application form.  A copy of the approved application form is included in the project Grant Funding Agreement.   </t>
  </si>
  <si>
    <t xml:space="preserve">Grey coloured cells indicated pre-defined values or formulas.  These cells are locked for editing.  </t>
  </si>
  <si>
    <t>How to submit the claim form</t>
  </si>
  <si>
    <r>
      <t xml:space="preserve">Email this Claim Form plus Progress Report to: </t>
    </r>
    <r>
      <rPr>
        <b/>
        <sz val="11"/>
        <color rgb="FF000000"/>
        <rFont val="Segoe UI"/>
        <family val="2"/>
      </rPr>
      <t xml:space="preserve">sharedprosperitynorthwales@gwynedd.llyw.cymru </t>
    </r>
    <r>
      <rPr>
        <sz val="11"/>
        <color rgb="FF000000"/>
        <rFont val="Segoe UI"/>
        <family val="2"/>
      </rPr>
      <t xml:space="preserve">
The file name for the claim form should include the 3-digit project reference number plus claim number.  E.g.  "001_Claim1"</t>
    </r>
  </si>
  <si>
    <t>Shared Prosperity Fund: North Wales - Claim Declaration</t>
  </si>
  <si>
    <t xml:space="preserve">This grant claim form should be signed by a duly authorised officer.  </t>
  </si>
  <si>
    <t xml:space="preserve">Grant Recipient </t>
  </si>
  <si>
    <t>Example 1</t>
  </si>
  <si>
    <t>Project Name</t>
  </si>
  <si>
    <t>Arts Centre Gardens</t>
  </si>
  <si>
    <t>Project Reference Number</t>
  </si>
  <si>
    <t>001</t>
  </si>
  <si>
    <t>Project Start Date</t>
  </si>
  <si>
    <t>Project End Date</t>
  </si>
  <si>
    <t>Please specify the claim number, the claim period date range and if this is the final claim.</t>
  </si>
  <si>
    <t>Claim Number</t>
  </si>
  <si>
    <t>Claim Period From</t>
  </si>
  <si>
    <t>Claim Period To</t>
  </si>
  <si>
    <t xml:space="preserve"> Final Claim</t>
  </si>
  <si>
    <t>No</t>
  </si>
  <si>
    <r>
      <rPr>
        <b/>
        <sz val="11"/>
        <color rgb="FF000000"/>
        <rFont val="Segoe UI"/>
        <family val="2"/>
      </rPr>
      <t>You will need to fill in details for the Expenditure Claim Summary</t>
    </r>
    <r>
      <rPr>
        <sz val="11"/>
        <color rgb="FF000000"/>
        <rFont val="Segoe UI"/>
        <family val="2"/>
      </rPr>
      <t xml:space="preserve">
1) the total UKSPF expenditure and match funded expenditure previously claimed/reported 
2) the total UKSPF expenditure and match funded expenditure in this claim period.  The total for this column should match the total sum of expenditure declared on the Expenditure Transaction List tab.</t>
    </r>
  </si>
  <si>
    <t>Expenditure Claim Summary</t>
  </si>
  <si>
    <t>1)</t>
  </si>
  <si>
    <t>2)</t>
  </si>
  <si>
    <t>Eligible Expenditure</t>
  </si>
  <si>
    <r>
      <rPr>
        <b/>
        <sz val="11"/>
        <color theme="0"/>
        <rFont val="Segoe UI"/>
        <family val="2"/>
      </rPr>
      <t>Total approved expenditure</t>
    </r>
    <r>
      <rPr>
        <sz val="11"/>
        <color theme="0"/>
        <rFont val="Segoe UI"/>
        <family val="2"/>
      </rPr>
      <t xml:space="preserve"> 
as per Grant Funding Agreement</t>
    </r>
  </si>
  <si>
    <t xml:space="preserve">Total previous expenditure </t>
  </si>
  <si>
    <r>
      <rPr>
        <b/>
        <sz val="11"/>
        <color theme="0"/>
        <rFont val="Segoe UI"/>
        <family val="2"/>
      </rPr>
      <t xml:space="preserve">Total expenditure this claim period </t>
    </r>
    <r>
      <rPr>
        <sz val="11"/>
        <color theme="0"/>
        <rFont val="Segoe UI"/>
        <family val="2"/>
      </rPr>
      <t xml:space="preserve">
as per Expenditure Transaction List tab</t>
    </r>
  </si>
  <si>
    <r>
      <rPr>
        <b/>
        <sz val="11"/>
        <color theme="0"/>
        <rFont val="Segoe UI"/>
        <family val="2"/>
      </rPr>
      <t xml:space="preserve">Total expenditure 
claimed to date
</t>
    </r>
    <r>
      <rPr>
        <sz val="11"/>
        <color theme="0"/>
        <rFont val="Segoe UI"/>
        <family val="2"/>
      </rPr>
      <t>(Not to exceed total approved expenditure)</t>
    </r>
  </si>
  <si>
    <r>
      <rPr>
        <b/>
        <sz val="11"/>
        <color theme="0"/>
        <rFont val="Segoe UI"/>
        <family val="2"/>
      </rPr>
      <t>Remaining expenditure</t>
    </r>
    <r>
      <rPr>
        <sz val="11"/>
        <color theme="0"/>
        <rFont val="Segoe UI"/>
        <family val="2"/>
      </rPr>
      <t xml:space="preserve"> 
(to be claimed in future claims)</t>
    </r>
    <r>
      <rPr>
        <b/>
        <sz val="11"/>
        <color theme="0"/>
        <rFont val="Segoe UI"/>
        <family val="2"/>
      </rPr>
      <t xml:space="preserve">
</t>
    </r>
  </si>
  <si>
    <t>Total Capital UKSPF grant amount</t>
  </si>
  <si>
    <t>Total Revenue UKSPF grant amount</t>
  </si>
  <si>
    <t>Total Match grant amount.  10% of construction costs match funded</t>
  </si>
  <si>
    <t>Match is not approved for all projects.  Should you have match not approved that reduces the SPF required you will need to submit a change request.</t>
  </si>
  <si>
    <t>Total Project Costs</t>
  </si>
  <si>
    <t>Totals should match the values on the expenditure list</t>
  </si>
  <si>
    <r>
      <rPr>
        <b/>
        <sz val="12"/>
        <rFont val="Segoe UI"/>
        <family val="2"/>
      </rPr>
      <t>Certificate of Authorised Signatory</t>
    </r>
  </si>
  <si>
    <t xml:space="preserve">I certify that, to the best of my knowledge and belief, the information contained in this claim, progress report and supporting document/s is true and accurate. </t>
  </si>
  <si>
    <t>I certify that, none of the expenditure or match funding declared has been claimed or covered by other funding sources (double funded).</t>
  </si>
  <si>
    <t>In signing this form, I also confirm that all assets purchased with UKSPF investment is still being used for the approved purpose and that it has not been transferred to another person / organisation or disposed of.</t>
  </si>
  <si>
    <t>I confirm that all documents relating to the project will be kept for 10 years following final payment of grant and be available for any future audit purposes.</t>
  </si>
  <si>
    <t xml:space="preserve">I have completed the procurement tab and retained the supporting documents </t>
  </si>
  <si>
    <r>
      <rPr>
        <i/>
        <sz val="11"/>
        <rFont val="Segoe UI"/>
        <family val="2"/>
      </rPr>
      <t>I have complied with the branding and publicity guidance</t>
    </r>
    <r>
      <rPr>
        <i/>
        <sz val="11"/>
        <color rgb="FF000000"/>
        <rFont val="Segoe UI"/>
        <family val="2"/>
      </rPr>
      <t xml:space="preserve"> and retained supporting evidence.</t>
    </r>
  </si>
  <si>
    <t>Name</t>
  </si>
  <si>
    <t>J Blogs</t>
  </si>
  <si>
    <t xml:space="preserve">Signed </t>
  </si>
  <si>
    <t>Must be signed by an Authorised signatory and authorised signatory must be included in the email submission</t>
  </si>
  <si>
    <t>Position in Organisation</t>
  </si>
  <si>
    <t>Project Manager</t>
  </si>
  <si>
    <t>Date</t>
  </si>
  <si>
    <t>Delivery Plan and Milestones</t>
  </si>
  <si>
    <r>
      <rPr>
        <b/>
        <sz val="11"/>
        <color rgb="FF000000"/>
        <rFont val="Segoe UI"/>
        <family val="2"/>
      </rPr>
      <t>Please provide an update on your project delivery plan.</t>
    </r>
    <r>
      <rPr>
        <sz val="11"/>
        <color rgb="FF000000"/>
        <rFont val="Segoe UI"/>
        <family val="2"/>
      </rPr>
      <t xml:space="preserve">  The project delivery plan, as specified in the Annex B of your approved application form, is shown below.  
If there has been a delay insert a revised date by which you expect to achieve by and explain the reasons for this.</t>
    </r>
  </si>
  <si>
    <t>Agreed Milestone or Workpackage</t>
  </si>
  <si>
    <t>Start date</t>
  </si>
  <si>
    <t>End date</t>
  </si>
  <si>
    <t>Achieved to date?
Yes or No</t>
  </si>
  <si>
    <t xml:space="preserve">Revised Date(s) </t>
  </si>
  <si>
    <t>Comments</t>
  </si>
  <si>
    <t>Planning consents</t>
  </si>
  <si>
    <t>YES</t>
  </si>
  <si>
    <t>As per Approved Annex B</t>
  </si>
  <si>
    <t>Evaluation</t>
  </si>
  <si>
    <t>NO</t>
  </si>
  <si>
    <t>N/a</t>
  </si>
  <si>
    <t>No tenders received for evaluation, this has been readvertised, due to close 15/01/2024</t>
  </si>
  <si>
    <t>Clearing of site</t>
  </si>
  <si>
    <t>Slight delay in clearing site due to weather.  Expect to complete a month later than originally planned.  This will construction, enough contingency built in to complete within project timeframe</t>
  </si>
  <si>
    <t>Construction</t>
  </si>
  <si>
    <t>Expenditure Transaction List</t>
  </si>
  <si>
    <r>
      <rPr>
        <b/>
        <sz val="11"/>
        <color rgb="FF444444"/>
        <rFont val="Segoe UI"/>
        <family val="2"/>
      </rPr>
      <t xml:space="preserve">Please list all items of expenditure, including match funded expenditure, incurred during the claim period. </t>
    </r>
    <r>
      <rPr>
        <sz val="11"/>
        <color rgb="FF444444"/>
        <rFont val="Segoe UI"/>
        <family val="2"/>
      </rPr>
      <t xml:space="preserve"> Only expenditure approved as part of your grant funding agreement can be claimed.  Any costs being claimed that fall outside of the claim period will need to be explained in the financial comments.   All expenditure claimed must be dated after the commencement date for your project and before the financial completion date. </t>
    </r>
  </si>
  <si>
    <t>Column Ref</t>
  </si>
  <si>
    <r>
      <rPr>
        <b/>
        <sz val="11"/>
        <rFont val="Segoe UI"/>
        <family val="2"/>
      </rPr>
      <t>Guidance</t>
    </r>
    <r>
      <rPr>
        <sz val="11"/>
        <rFont val="Segoe UI"/>
        <family val="2"/>
      </rPr>
      <t xml:space="preserve">:  </t>
    </r>
  </si>
  <si>
    <t>Refer to the guidance here</t>
  </si>
  <si>
    <t xml:space="preserve">Please enter a document number for the transaction.  This number can a sequential numer for the claim period or your own internal reference number. </t>
  </si>
  <si>
    <t xml:space="preserve">Expense is capital or revenue.  </t>
  </si>
  <si>
    <t>Eligible cost heading as specified in Annex B of your approved application form.</t>
  </si>
  <si>
    <t>Full description of the expenditure item.</t>
  </si>
  <si>
    <t>Name of supplier, creditor/payee or employee.</t>
  </si>
  <si>
    <t>Invoice/receipt or reference number.</t>
  </si>
  <si>
    <t>Invoice date or transaction date.</t>
  </si>
  <si>
    <t>Net amount of invoice (excludes VAT).</t>
  </si>
  <si>
    <t>VAT value on the invoice/receipt.  £0.00 if no VAT.</t>
  </si>
  <si>
    <t>Total Gross transaction amount (including and VAT).  This will automatically calucate the total amount to be paid to the supplier.</t>
  </si>
  <si>
    <t>If applicable, element of VAT that is irrecoverable from HMRC. Only this portion of VAT can be included in your project claim amount.</t>
  </si>
  <si>
    <t>Total project claim amount that is being claimed against the project.  If the amount is different to the Net amount plus any irrecoverable VAT, please provide a supporting comment.</t>
  </si>
  <si>
    <t>Proportion of expenses to be claimed as UKSPF grant.</t>
  </si>
  <si>
    <t>The Match Funded amount will automatically calculate.  This will be the total project claim amount less the UKSPF grant amount.</t>
  </si>
  <si>
    <t>Supporting comments relating to the expenditure and amounts claimed.  E.g. Expenditure outside claiming period / Percentage of irrecoverable VAT / Only an element of the transaction value relates to SPF.</t>
  </si>
  <si>
    <t>UKSPF amount applicable to each agreed intervention.  The total sum allocated against the interventions must equal the total UKSPF grant amount in Column 13.</t>
  </si>
  <si>
    <t>Document reference ID number</t>
  </si>
  <si>
    <t>Capital / Revenue</t>
  </si>
  <si>
    <t>Cost Heading</t>
  </si>
  <si>
    <t>Expenditure description</t>
  </si>
  <si>
    <t>Name of Supplier / Creditor / Payee</t>
  </si>
  <si>
    <t>Invoice number / Payee Reference</t>
  </si>
  <si>
    <t>Invoice Date / Transaction Date</t>
  </si>
  <si>
    <t>Transaction amount exl. VAT 
(Net Amount)</t>
  </si>
  <si>
    <t>VAT</t>
  </si>
  <si>
    <t>Total transaction amount (Gross)</t>
  </si>
  <si>
    <t>Irrecoverable VAT amount</t>
  </si>
  <si>
    <t>Total project claim amount</t>
  </si>
  <si>
    <t>UKSPF Grant  amount</t>
  </si>
  <si>
    <t>Match Funding amount</t>
  </si>
  <si>
    <t xml:space="preserve">Supporting comments or details of any assumptions relating to costs. </t>
  </si>
  <si>
    <t>W3</t>
  </si>
  <si>
    <t>W4</t>
  </si>
  <si>
    <t>Capital</t>
  </si>
  <si>
    <t>Construction costs - contractor fees</t>
  </si>
  <si>
    <t>Building costs - Phase 1</t>
  </si>
  <si>
    <t>Contractor supplier name</t>
  </si>
  <si>
    <t>INV 00001</t>
  </si>
  <si>
    <t>Only 3% of VAT is recoverable.  10% of costs are match funded</t>
  </si>
  <si>
    <t>Common mistake not allocating the right cost headings to the interventions as approved in Annex B</t>
  </si>
  <si>
    <t>02-2023-12</t>
  </si>
  <si>
    <t>Consultancy costs</t>
  </si>
  <si>
    <t>Design fees</t>
  </si>
  <si>
    <t xml:space="preserve">Consultancy supplier name </t>
  </si>
  <si>
    <t>INV 12345</t>
  </si>
  <si>
    <t>Invoice received late, not included in previous claim.</t>
  </si>
  <si>
    <t>Revenue</t>
  </si>
  <si>
    <t>Project delivery staff costs</t>
  </si>
  <si>
    <t>J Blogs J0024</t>
  </si>
  <si>
    <t>J0024</t>
  </si>
  <si>
    <t>Seconded to project from 03/09/23 0.5FTE</t>
  </si>
  <si>
    <t>Overheads - Accommodation</t>
  </si>
  <si>
    <t>Overheads</t>
  </si>
  <si>
    <t xml:space="preserve">Overheads </t>
  </si>
  <si>
    <t>Sept overheads</t>
  </si>
  <si>
    <t>Costs not approved or using a different overhead rate to what is approved.</t>
  </si>
  <si>
    <t>If required, insert more rows above this line</t>
  </si>
  <si>
    <t>TOTAL UKSPF</t>
  </si>
  <si>
    <t>CAPITAL</t>
  </si>
  <si>
    <t>Using formulas so the totals don't add up when entered in the system</t>
  </si>
  <si>
    <t>UKSPF CAPITAL</t>
  </si>
  <si>
    <t>REVENUE</t>
  </si>
  <si>
    <t>UKSPF REVENUE</t>
  </si>
  <si>
    <t>ANNEX B - PROJECT INFORMATION</t>
  </si>
  <si>
    <t>SPF Financial Breakdown</t>
  </si>
  <si>
    <t xml:space="preserve">For multi local authority projects, please allocate the relevant SPF amount per intervention per local authority area below. </t>
  </si>
  <si>
    <t>The total UKSPF grant amount allocated per Local Authority and intervention should match the intervention totals on the Expenditure Transaction List tab.</t>
  </si>
  <si>
    <t>Conwy</t>
  </si>
  <si>
    <t>UKSPF Capital Grant amount</t>
  </si>
  <si>
    <t>UKSPF Revenue Grant amount</t>
  </si>
  <si>
    <t>Investment Priority</t>
  </si>
  <si>
    <t>Intervention</t>
  </si>
  <si>
    <t>TOTAL</t>
  </si>
  <si>
    <t>Communities &amp; Place</t>
  </si>
  <si>
    <t>W3 Creation of and improvements to local green spaces</t>
  </si>
  <si>
    <t>Ensure the figures are entered to 2 decimal places don't use formulas unless rounded to 2 decimal places</t>
  </si>
  <si>
    <t>W4 Enhancing existing cultural, historic &amp; heritage institutions offer</t>
  </si>
  <si>
    <t>Denbighshire</t>
  </si>
  <si>
    <t>Gwynedd</t>
  </si>
  <si>
    <t>Supporting Local Business</t>
  </si>
  <si>
    <t>W31 Support relevant feasibility studies</t>
  </si>
  <si>
    <t>People &amp; Skills</t>
  </si>
  <si>
    <t>W36 Enrichment &amp; volunteering activities</t>
  </si>
  <si>
    <t>W43 Funding to support engagement and softer skills development for young people</t>
  </si>
  <si>
    <t xml:space="preserve">£-   </t>
  </si>
  <si>
    <t>Isle of Anglesey</t>
  </si>
  <si>
    <t>UKSPF Capital Grant amount  allocated per Local Authority</t>
  </si>
  <si>
    <t>UKSPF Revenue Grant amount  allocated per Local Authority</t>
  </si>
  <si>
    <t xml:space="preserve">UKSPF Capital Grant amount noted on Expenditure Transaction List </t>
  </si>
  <si>
    <t xml:space="preserve">UKSPF Revenue Grant amount noted on Expenditure Transaction List </t>
  </si>
  <si>
    <t>If false review Expenditure Transaction List</t>
  </si>
  <si>
    <t>SPF Outputs</t>
  </si>
  <si>
    <r>
      <t xml:space="preserve">Please specify the Outputs the project has achieved within this claim period and the cumulative total achieved to date.  </t>
    </r>
    <r>
      <rPr>
        <sz val="11"/>
        <rFont val="Segoe UI"/>
        <family val="2"/>
      </rPr>
      <t xml:space="preserve">The project approved targets as specified in the Annex B of your approved application form, are shown below.  
Please state the evidence you have to supports any outputs achieved to date and inform your local authority contact should there be any changes to the outputs targets approved as part of your funding agreement. </t>
    </r>
  </si>
  <si>
    <t>State the evidence you have to support the outcomes claimed and note any supporting comments.</t>
  </si>
  <si>
    <t>Intervention No</t>
  </si>
  <si>
    <t>Output indicator</t>
  </si>
  <si>
    <t>Approved Target</t>
  </si>
  <si>
    <t>Achieved this claim period</t>
  </si>
  <si>
    <t>Total achieved to date</t>
  </si>
  <si>
    <t>Unit of Measure</t>
  </si>
  <si>
    <t>Total Approved Target</t>
  </si>
  <si>
    <t>Amount of public realm created or improved</t>
  </si>
  <si>
    <t>Square metres (M2)</t>
  </si>
  <si>
    <t>Refer to Annex 1 - if the evidence is different, add supporting comments to show how it meets the definition as it is open to interpretation.</t>
  </si>
  <si>
    <t xml:space="preserve">THIS SECTION IS OPTIONAL AND DOES NOT NEGATE YOUR OBLIGATION TO ACHIEVE THE OUPUTS APRROVED AS PART OF ANNEX B:  Please use this section to record any additional SPF and none SPF outputs achieved.  </t>
  </si>
  <si>
    <t>SPF Outcomes</t>
  </si>
  <si>
    <r>
      <t xml:space="preserve">Please specify the Outcomes the project has achieved within this claim period and the cumulative total achieved to date.  </t>
    </r>
    <r>
      <rPr>
        <sz val="11"/>
        <rFont val="Segoe UI"/>
        <family val="2"/>
      </rPr>
      <t xml:space="preserve">The project approved targets as specified in the Annex B of your approved application form, are shown below.  
Please state the evidence you have to supports any outcomes achieved to date and inform your local authority contact should there be any changes to the outcomes targets approved as part of your funding agreement. </t>
    </r>
  </si>
  <si>
    <t xml:space="preserve">THIS SECTION IS OPTIONAL AND DOES NOT NEGATE YOUR OBLIGATION TO ACHIEVE THE OUTCOMES APRROVED AS PART OF ANNEX B: Please use this section to record any additional SPF and none SPF outcomes achieved.  </t>
  </si>
  <si>
    <t>Asset Register</t>
  </si>
  <si>
    <r>
      <rPr>
        <b/>
        <sz val="11"/>
        <rFont val="Segoe UI"/>
        <family val="2"/>
      </rPr>
      <t xml:space="preserve">Please list all assets purchased since the project start date that have a total or aggregate value of £5,000 or more.  </t>
    </r>
    <r>
      <rPr>
        <sz val="11"/>
        <rFont val="Segoe UI"/>
        <family val="2"/>
      </rPr>
      <t xml:space="preserve">E.g. during the life of the project you purchase 10 laptops at £500 each, the asset total aggregate value is £5,000 therefore it should be recorded on the asset register.  If 8 laptops at £500 each were purchased during the life of the project, the asset total aggregate value is  below the £5,000 threshold therefore it should NOT be recorded on the asset register. </t>
    </r>
  </si>
  <si>
    <t>Register id</t>
  </si>
  <si>
    <t>Date of acquisition or improvement</t>
  </si>
  <si>
    <t>Description of Asset</t>
  </si>
  <si>
    <t>Cost
net of recoverable VAT</t>
  </si>
  <si>
    <t>Location of Asset, inc postcode</t>
  </si>
  <si>
    <t>Serial or identification number</t>
  </si>
  <si>
    <t>Location of the title deeds, inc postcode</t>
  </si>
  <si>
    <t>Date of any disposal</t>
  </si>
  <si>
    <t>Depreciation/amortisation policy applied</t>
  </si>
  <si>
    <t>Proceeds of any disposal
net of VAT</t>
  </si>
  <si>
    <t>The identity of any person to whom the Asset has been transferred or sold</t>
  </si>
  <si>
    <t> </t>
  </si>
  <si>
    <t>Procurement</t>
  </si>
  <si>
    <t>Please provide details of all procured expenditure and procurement activity undertaken to date.</t>
  </si>
  <si>
    <t>Procurement id</t>
  </si>
  <si>
    <t>Description of works, supplies or services</t>
  </si>
  <si>
    <t>Value of contract awarded</t>
  </si>
  <si>
    <t>Contract award date</t>
  </si>
  <si>
    <t>Organisation comissioned to deliver works, supplies or services.</t>
  </si>
  <si>
    <t>How was the procurement excercise carried out? E.g. 3 quotes, full tender exercise, Sell 2 Wales portal</t>
  </si>
  <si>
    <t>Please confirm that the procurment route you have undertaken mets the UKSPF Procurement, Public Contract Regulations  2015 and 2020 amendments.</t>
  </si>
  <si>
    <t>Design consulants</t>
  </si>
  <si>
    <t>Design consultant</t>
  </si>
  <si>
    <t>Full tender on Sell2Wales</t>
  </si>
  <si>
    <t>Yes</t>
  </si>
  <si>
    <t>Risk Register</t>
  </si>
  <si>
    <r>
      <rPr>
        <b/>
        <sz val="11"/>
        <color rgb="FF000000"/>
        <rFont val="Segoe UI"/>
        <family val="2"/>
      </rPr>
      <t xml:space="preserve">Please update the project risk register to show any new risks and risks that are now closed.  </t>
    </r>
    <r>
      <rPr>
        <sz val="11"/>
        <color rgb="FF000000"/>
        <rFont val="Segoe UI"/>
        <family val="2"/>
      </rPr>
      <t>You should consider risks and issues of the following types: Operational, Commercial, Technical, Personnel, Health and Safety, Regulatory, Financial, etc.  Please include your threats, alongside any opportunities. Please refer to the Risk Matrix for a measure of likelihood and severity/impact.</t>
    </r>
  </si>
  <si>
    <t>Click on the numbers in the table for further guidance on scores</t>
  </si>
  <si>
    <t xml:space="preserve">Likelihood </t>
  </si>
  <si>
    <t>Impact</t>
  </si>
  <si>
    <t>Risk Rating</t>
  </si>
  <si>
    <t>1-4</t>
  </si>
  <si>
    <t>5-12</t>
  </si>
  <si>
    <t>13-25</t>
  </si>
  <si>
    <t>List 
of items</t>
  </si>
  <si>
    <t>Risk status</t>
  </si>
  <si>
    <t xml:space="preserve">Risk category </t>
  </si>
  <si>
    <t xml:space="preserve">Threat /  Opportunity </t>
  </si>
  <si>
    <t xml:space="preserve">Risk / Opportunity  </t>
  </si>
  <si>
    <t xml:space="preserve">Detailed Description
(There is a risk/opportunity that…….) </t>
  </si>
  <si>
    <t>Risk / Opportunity Cause 
(The risk is caused by….)</t>
  </si>
  <si>
    <t>Consequence of risk / opportunity
(The impact of the threat will be….)</t>
  </si>
  <si>
    <t>Mitigation Strategy and actions</t>
  </si>
  <si>
    <t>When the mitigation action has been / will be implemented</t>
  </si>
  <si>
    <t>Post Mitigation Likelihood</t>
  </si>
  <si>
    <t>Post Mitigation Impact</t>
  </si>
  <si>
    <t xml:space="preserve">Post Mitigation Risk Assessment Rating </t>
  </si>
  <si>
    <t xml:space="preserve">Example </t>
  </si>
  <si>
    <t>Open / Closed</t>
  </si>
  <si>
    <t>e.g. Commercial / Technical / Operational etc</t>
  </si>
  <si>
    <t xml:space="preserve">Threat or Opportunity </t>
  </si>
  <si>
    <t>e.g. Cannot recruit staff</t>
  </si>
  <si>
    <t>e.g. There is a risk that there will be delays in project commencement</t>
  </si>
  <si>
    <t xml:space="preserve">e.g. The risk is caused by capacity constraints </t>
  </si>
  <si>
    <t>e.g. The project would not be able to start on time.</t>
  </si>
  <si>
    <t>1 - 5</t>
  </si>
  <si>
    <t>1 - 25</t>
  </si>
  <si>
    <t>1) Additional time has been built into the schedule
2) Look to use agency staff</t>
  </si>
  <si>
    <t>1) June 23</t>
  </si>
  <si>
    <t>Closed</t>
  </si>
  <si>
    <t>Commercial</t>
  </si>
  <si>
    <t>Threat</t>
  </si>
  <si>
    <t xml:space="preserve">Planning permission </t>
  </si>
  <si>
    <t>Delay in planning permission approval</t>
  </si>
  <si>
    <t>Project not starting on time</t>
  </si>
  <si>
    <t>Project not completing on time</t>
  </si>
  <si>
    <t>Additional time has been build in</t>
  </si>
  <si>
    <t xml:space="preserve">Open </t>
  </si>
  <si>
    <t>Cost increases</t>
  </si>
  <si>
    <t>Insufficient funds for project</t>
  </si>
  <si>
    <t>Unable to complete project</t>
  </si>
  <si>
    <t>Contingency costs allowed for during tendering exercise</t>
  </si>
  <si>
    <r>
      <rPr>
        <b/>
        <sz val="11"/>
        <rFont val="Segoe UI"/>
        <family val="2"/>
      </rPr>
      <t>RISK CRITERIA FOR IMPACT/SEVERITY</t>
    </r>
  </si>
  <si>
    <r>
      <rPr>
        <b/>
        <sz val="11"/>
        <rFont val="Segoe UI"/>
        <family val="2"/>
      </rPr>
      <t>Impact Guidance</t>
    </r>
  </si>
  <si>
    <r>
      <rPr>
        <b/>
        <sz val="11"/>
        <rFont val="Segoe UI"/>
        <family val="2"/>
      </rPr>
      <t>Factor</t>
    </r>
  </si>
  <si>
    <r>
      <rPr>
        <b/>
        <sz val="11"/>
        <rFont val="Segoe UI"/>
        <family val="2"/>
      </rPr>
      <t>Score</t>
    </r>
  </si>
  <si>
    <r>
      <rPr>
        <sz val="11"/>
        <rFont val="Segoe UI"/>
        <family val="2"/>
      </rPr>
      <t>Risks which can have a catastrophic effect on the Project or Applicant. May result in critical financial loss, service loss or a severe impact on the public. Examples: Imprisonment for legal breaches, Total failure of project, Severe financial loss, Long term damage to the Applicant, Death through negligence/Multiple death scenarios, Adverse national publicity, severe loss of public confidence</t>
    </r>
  </si>
  <si>
    <t>Severe</t>
  </si>
  <si>
    <r>
      <rPr>
        <sz val="11"/>
        <rFont val="Segoe UI"/>
        <family val="2"/>
      </rPr>
      <t>Risks which can have a catastrophic effect on the Project or Applicant. Impact will be contained, but may need to be managed at a corporate level rather than simply at Project level. May result in critical financial loss for the Applicant or Council, severe service disruption or a severe impact on the public. Examples: Imprisonment/heavy fines for legal breaches, Failure of critical project areas, Severe financial loss that extends beyond the project, Medium-long term damage to project, Major permanent harm, Accidental death, Severe adverse local publicity, loss of public confidence, Adverse national publicity</t>
    </r>
  </si>
  <si>
    <t>Significant</t>
  </si>
  <si>
    <r>
      <rPr>
        <sz val="11"/>
        <rFont val="Segoe UI"/>
        <family val="2"/>
      </rPr>
      <t>Risks which can have a major effect on the operation of the Project or Applicant. May result in major financial loss, major service disruption or a significant impact on the public specifically in relation to the project. Impact will be limited, but will need to be contained at project level. Examples: Significant impact on project objectives, Short-medium term impairment to service capability, Major financial loss but contained at project level. Extensive injuries, major permanent harm, Litigation likely.</t>
    </r>
  </si>
  <si>
    <t>Moderate</t>
  </si>
  <si>
    <r>
      <rPr>
        <sz val="11"/>
        <rFont val="Segoe UI"/>
        <family val="2"/>
      </rPr>
      <t>Risks which have a noticeable effect on project deliverables. Each will cause some disruption and hit the budget at a project level, but will not adversely impact the Council. Issues can be managed at project level. Examples: Short term disruption of service capability,
Financial loss managed at project level, Medical treatment required, semi permanent harm (up to 1 year), Some adverse local publicity, Legal breaches punishable by fines, High potential for complaint with litigation possible</t>
    </r>
  </si>
  <si>
    <t>Minor</t>
  </si>
  <si>
    <t>Risks where the consequences will not be severe and the associated losses will be minor. There will be no impact on the Council as a whole as a result. Individual occurrences will have a negligible effect on project deliverables, but may be a significant cumulative effect if untreated. No significant disruption to project. Some public embarrassment, no damage to reputation May result in complaints that are easy to manage Breaches of regulation or standards.</t>
  </si>
  <si>
    <t>Negligible</t>
  </si>
  <si>
    <r>
      <rPr>
        <b/>
        <sz val="11"/>
        <rFont val="Segoe UI"/>
        <family val="2"/>
      </rPr>
      <t>Likelihood Guidance  FACTOR</t>
    </r>
  </si>
  <si>
    <r>
      <rPr>
        <sz val="11"/>
        <rFont val="Segoe UI"/>
        <family val="2"/>
      </rPr>
      <t>Is expected to occur in the next 12 months without specific action to avoid</t>
    </r>
  </si>
  <si>
    <r>
      <rPr>
        <sz val="11"/>
        <rFont val="Segoe UI"/>
        <family val="2"/>
      </rPr>
      <t>Certain</t>
    </r>
    <r>
      <rPr>
        <sz val="11"/>
        <color rgb="FF000000"/>
        <rFont val="Segoe UI"/>
        <family val="2"/>
      </rPr>
      <t xml:space="preserve"> / Very Likely</t>
    </r>
  </si>
  <si>
    <r>
      <rPr>
        <sz val="11"/>
        <rFont val="Segoe UI"/>
        <family val="2"/>
      </rPr>
      <t>Will probably occur in the next 12 months without specific action to avoid</t>
    </r>
  </si>
  <si>
    <r>
      <rPr>
        <sz val="11"/>
        <rFont val="Segoe UI"/>
        <family val="2"/>
      </rPr>
      <t>Probable</t>
    </r>
    <r>
      <rPr>
        <sz val="11"/>
        <color rgb="FF000000"/>
        <rFont val="Segoe UI"/>
        <family val="2"/>
      </rPr>
      <t xml:space="preserve"> / Likely</t>
    </r>
  </si>
  <si>
    <r>
      <rPr>
        <sz val="11"/>
        <rFont val="Segoe UI"/>
        <family val="2"/>
      </rPr>
      <t>Could occur in the next 12 months without specific action to avoid</t>
    </r>
  </si>
  <si>
    <r>
      <rPr>
        <sz val="11"/>
        <rFont val="Segoe UI"/>
        <family val="2"/>
      </rPr>
      <t>Possible</t>
    </r>
  </si>
  <si>
    <r>
      <rPr>
        <sz val="11"/>
        <rFont val="Segoe UI"/>
        <family val="2"/>
      </rPr>
      <t>May occur in the next 12 months without specific action to avoid</t>
    </r>
  </si>
  <si>
    <r>
      <rPr>
        <sz val="11"/>
        <rFont val="Segoe UI"/>
        <family val="2"/>
      </rPr>
      <t>Unlikely</t>
    </r>
  </si>
  <si>
    <r>
      <rPr>
        <sz val="11"/>
        <rFont val="Segoe UI"/>
        <family val="2"/>
      </rPr>
      <t>Is never likely to occur</t>
    </r>
  </si>
  <si>
    <r>
      <rPr>
        <sz val="11"/>
        <rFont val="Segoe UI"/>
        <family val="2"/>
      </rPr>
      <t>Remote</t>
    </r>
    <r>
      <rPr>
        <sz val="11"/>
        <color rgb="FF000000"/>
        <rFont val="Segoe UI"/>
        <family val="2"/>
      </rPr>
      <t xml:space="preserve"> / Very Unlikely</t>
    </r>
  </si>
  <si>
    <r>
      <rPr>
        <b/>
        <sz val="11"/>
        <rFont val="Segoe UI"/>
        <family val="2"/>
      </rPr>
      <t>ISSUES GUIDANCE - SEVERITY</t>
    </r>
  </si>
  <si>
    <r>
      <rPr>
        <sz val="11"/>
        <rFont val="Segoe UI"/>
        <family val="2"/>
      </rPr>
      <t>Significant impact on delivery of the project with minimal options to resolve</t>
    </r>
  </si>
  <si>
    <t>Critical:</t>
  </si>
  <si>
    <r>
      <rPr>
        <sz val="11"/>
        <rFont val="Segoe UI"/>
        <family val="2"/>
      </rPr>
      <t>Delivery of the project is impacted however there are options to resolve this issue</t>
    </r>
  </si>
  <si>
    <t>Major:</t>
  </si>
  <si>
    <r>
      <rPr>
        <sz val="11"/>
        <rFont val="Segoe UI"/>
        <family val="2"/>
      </rPr>
      <t>Delivery unaffected and there are options available to resolve this issue</t>
    </r>
  </si>
  <si>
    <t>Minor:</t>
  </si>
  <si>
    <r>
      <rPr>
        <sz val="6.5"/>
        <rFont val="Segoe UI"/>
        <family val="2"/>
      </rPr>
      <t>Help  2 of 7</t>
    </r>
  </si>
  <si>
    <t>Cost Headings</t>
  </si>
  <si>
    <t>Risk Category</t>
  </si>
  <si>
    <t>Intervention number</t>
  </si>
  <si>
    <t>Investment Priority relating to intervention</t>
  </si>
  <si>
    <t>Output 1</t>
  </si>
  <si>
    <t>Output 2</t>
  </si>
  <si>
    <t>Output 3</t>
  </si>
  <si>
    <t>Output 4</t>
  </si>
  <si>
    <t>Output 5</t>
  </si>
  <si>
    <t>Output 6</t>
  </si>
  <si>
    <t>Output 7</t>
  </si>
  <si>
    <t>Output 8</t>
  </si>
  <si>
    <t>Output 9</t>
  </si>
  <si>
    <t>Output 10</t>
  </si>
  <si>
    <t>Output 11</t>
  </si>
  <si>
    <t>Output 12</t>
  </si>
  <si>
    <t>Output 13</t>
  </si>
  <si>
    <t>Output 14</t>
  </si>
  <si>
    <t>Output 15</t>
  </si>
  <si>
    <t>Output 16</t>
  </si>
  <si>
    <t>Output 17</t>
  </si>
  <si>
    <t>Output 18</t>
  </si>
  <si>
    <t>Output 19</t>
  </si>
  <si>
    <t>Output 20</t>
  </si>
  <si>
    <t>Output 21</t>
  </si>
  <si>
    <t>Output 22</t>
  </si>
  <si>
    <t>Output 23</t>
  </si>
  <si>
    <t>Output 24</t>
  </si>
  <si>
    <t>Output 25</t>
  </si>
  <si>
    <t>Output 26</t>
  </si>
  <si>
    <t>Output 27</t>
  </si>
  <si>
    <t>Output 28</t>
  </si>
  <si>
    <t>Output 29</t>
  </si>
  <si>
    <t>Output 30</t>
  </si>
  <si>
    <t>Output 31</t>
  </si>
  <si>
    <t>Output 32</t>
  </si>
  <si>
    <t xml:space="preserve">Original Output Indicator </t>
  </si>
  <si>
    <t>Updated Output Indicator for Reporting</t>
  </si>
  <si>
    <t>Unit of Measurement</t>
  </si>
  <si>
    <t>Outcome 1</t>
  </si>
  <si>
    <t>Outcome 2</t>
  </si>
  <si>
    <t>Outcome 3</t>
  </si>
  <si>
    <t>Outcome 4</t>
  </si>
  <si>
    <t>Outcome 5</t>
  </si>
  <si>
    <t>Outcome 6</t>
  </si>
  <si>
    <t>Outcome 7</t>
  </si>
  <si>
    <t>Outcome 8</t>
  </si>
  <si>
    <t>Outcome 9</t>
  </si>
  <si>
    <t>Outcome 10</t>
  </si>
  <si>
    <t>Outcome 11</t>
  </si>
  <si>
    <t>Outcome 12</t>
  </si>
  <si>
    <t>Outcome 13</t>
  </si>
  <si>
    <t>Outcome 14</t>
  </si>
  <si>
    <t>Outcome 15</t>
  </si>
  <si>
    <t>Outcome 16</t>
  </si>
  <si>
    <t>Outcome 17</t>
  </si>
  <si>
    <t>Outcome 18</t>
  </si>
  <si>
    <t>Outcome 19</t>
  </si>
  <si>
    <t>Outcome 20</t>
  </si>
  <si>
    <t>Outcome 21</t>
  </si>
  <si>
    <t>Outcome 22</t>
  </si>
  <si>
    <t>Outcome 23</t>
  </si>
  <si>
    <t>Outcome 24</t>
  </si>
  <si>
    <t>Original Outcome Indicator</t>
  </si>
  <si>
    <t>Updated Outcome Indicator for Reporting</t>
  </si>
  <si>
    <t xml:space="preserve">W1 </t>
  </si>
  <si>
    <t>W1 Improvements to town centres &amp; High Streets</t>
  </si>
  <si>
    <t>Number of commercial buildings completed or improved</t>
  </si>
  <si>
    <t>Amount of commercial space completed or improved</t>
  </si>
  <si>
    <t>Number of rehabilitated premises</t>
  </si>
  <si>
    <t>Amount of rehabilitated land</t>
  </si>
  <si>
    <t>Number of low or zero carbon energy infrastructure installed</t>
  </si>
  <si>
    <t xml:space="preserve">Amount of low or zero carbon energy infrastructure completed </t>
  </si>
  <si>
    <t>Number of decarbonisation plans developed as a result of support</t>
  </si>
  <si>
    <t xml:space="preserve">Amount of land made wheelchair accessible/step-free </t>
  </si>
  <si>
    <t>Number of organisations receiving financial support other than grants</t>
  </si>
  <si>
    <t>Number of organisations receiving grants</t>
  </si>
  <si>
    <t>Number of organisations receiving non-financial support</t>
  </si>
  <si>
    <t>Number of neighbourhood improvements undertaken</t>
  </si>
  <si>
    <t>Number of amenities/facilities created or improved</t>
  </si>
  <si>
    <t>Number of local events or activities supported</t>
  </si>
  <si>
    <t>Amount of green or blue space created or improved</t>
  </si>
  <si>
    <t>Number of new or improved cycle ways or foot paths</t>
  </si>
  <si>
    <t>Total length of new or improved cycle ways or foot paths</t>
  </si>
  <si>
    <t>Number of trees planted</t>
  </si>
  <si>
    <t>Number of Tourism, Culture or Heritage assets created or improved</t>
  </si>
  <si>
    <t>Number of events/participatory programmes</t>
  </si>
  <si>
    <t>Number of potential entrepreneurs assisted to be enterprise ready</t>
  </si>
  <si>
    <t>Number of volunteering opportunities supported</t>
  </si>
  <si>
    <t>Number of projects successfully completed</t>
  </si>
  <si>
    <t>Number of people reached</t>
  </si>
  <si>
    <t>Number of tournaments supported</t>
  </si>
  <si>
    <t>Number of people attending training sessions</t>
  </si>
  <si>
    <t>Number of feasibility studies developed as a result of support</t>
  </si>
  <si>
    <t>Number of properties better protected from flooding and coastal erosion</t>
  </si>
  <si>
    <t>Number of households receiving support</t>
  </si>
  <si>
    <t>Number of households supported to take up energy efficiency measures</t>
  </si>
  <si>
    <t>Amount of commercial buildings developed or improved (m2)</t>
  </si>
  <si>
    <t>Jobs created as a result of support</t>
  </si>
  <si>
    <t xml:space="preserve">Jobs safeguarded as a result of support </t>
  </si>
  <si>
    <t>Increased footfall</t>
  </si>
  <si>
    <t>Increased visitor numbers</t>
  </si>
  <si>
    <t>Number of vacant units filled</t>
  </si>
  <si>
    <t>Estimated Carbon dioxide equivalent reductions as a result of support</t>
  </si>
  <si>
    <t>Improved perceived/experienced accessibility</t>
  </si>
  <si>
    <t>Improved perception of facilities/amenities</t>
  </si>
  <si>
    <t>Increased users of facilities/amenities</t>
  </si>
  <si>
    <t xml:space="preserve">Improved perception of facility/infrastructure project </t>
  </si>
  <si>
    <t>Increased use of cycleways or foot paths</t>
  </si>
  <si>
    <t xml:space="preserve">Increased affordability of events/entry </t>
  </si>
  <si>
    <t>Improved perception of safety</t>
  </si>
  <si>
    <t xml:space="preserve">Neighbourhood crimes </t>
  </si>
  <si>
    <t>Improved engagement numbers</t>
  </si>
  <si>
    <t>Number of community-led arts, cultural, heritage and creative programmes as a result of support</t>
  </si>
  <si>
    <t>Improved perception of events</t>
  </si>
  <si>
    <t>Increased number of web searches for a place</t>
  </si>
  <si>
    <t xml:space="preserve">Number of volunteering opportunities created as a result of support </t>
  </si>
  <si>
    <t>The number of projects arising from funded feasibility studies</t>
  </si>
  <si>
    <t>Premises with improved digital connectivity as a result of support</t>
  </si>
  <si>
    <t>Increased number of properties better protected from flooding and coastal erosion</t>
  </si>
  <si>
    <t xml:space="preserve">Increased take up of energy efficiency measures </t>
  </si>
  <si>
    <t xml:space="preserve">Increase in visitor spending </t>
  </si>
  <si>
    <t>Greenhouse gas reductions (% decrease in Tonnes of Co2e)</t>
  </si>
  <si>
    <t>Tonnes of CO2e</t>
  </si>
  <si>
    <t>Construction costs - materials</t>
  </si>
  <si>
    <t>Technical</t>
  </si>
  <si>
    <t>Opportunity</t>
  </si>
  <si>
    <t xml:space="preserve">W2 </t>
  </si>
  <si>
    <t>W2 Community &amp; neighbourhood infrastructure projects</t>
  </si>
  <si>
    <t>Amount of green or blue space created or improved (m2)</t>
  </si>
  <si>
    <t>Improved engagement numbers (% increase)</t>
  </si>
  <si>
    <t>Number of people</t>
  </si>
  <si>
    <t>Budget/Financial</t>
  </si>
  <si>
    <t xml:space="preserve">W3 </t>
  </si>
  <si>
    <t>Amount of land made wheelchair accessible/step free (m2)</t>
  </si>
  <si>
    <t>Improved perceived/experienced accessibility (% increase)</t>
  </si>
  <si>
    <t xml:space="preserve">Number of people </t>
  </si>
  <si>
    <t>Evaluation costs</t>
  </si>
  <si>
    <t>Operational</t>
  </si>
  <si>
    <t>Multiply</t>
  </si>
  <si>
    <t xml:space="preserve">W4 </t>
  </si>
  <si>
    <t>Amount of new or improved cycleways or paths (m2)</t>
  </si>
  <si>
    <t>KM</t>
  </si>
  <si>
    <t>Improved perception of events (% increase)</t>
  </si>
  <si>
    <t>Fixtures, fittings and equipment</t>
  </si>
  <si>
    <t>Planning</t>
  </si>
  <si>
    <t xml:space="preserve">W5 </t>
  </si>
  <si>
    <t>W5 Built &amp; landscaped environment to design out crime</t>
  </si>
  <si>
    <t>Number of new or improved cycleways or paths (numerical value)</t>
  </si>
  <si>
    <t>Number of cycle ways or foot paths</t>
  </si>
  <si>
    <t>Improved perception of facilities/amenities (% increase)</t>
  </si>
  <si>
    <t>Grants to third parties and end beneficaries</t>
  </si>
  <si>
    <t>Quality</t>
  </si>
  <si>
    <t xml:space="preserve">W6 </t>
  </si>
  <si>
    <t>W6 Local arts, cultural, heritage &amp; creative activities</t>
  </si>
  <si>
    <t>Amount of public realm created or improved (m2)</t>
  </si>
  <si>
    <t>Improved perception of facility/infrastructure project (% increase)</t>
  </si>
  <si>
    <t>Legal and professional fees</t>
  </si>
  <si>
    <t>Infrastructure</t>
  </si>
  <si>
    <t xml:space="preserve">W7 </t>
  </si>
  <si>
    <t>W7 Support for active travel enhancements</t>
  </si>
  <si>
    <t>Number of rehabilitated premises (numerical value)</t>
  </si>
  <si>
    <t>Number of premises</t>
  </si>
  <si>
    <t>Increased users of facilities/amenities (% increase)</t>
  </si>
  <si>
    <t>Number of users</t>
  </si>
  <si>
    <t>Marketing and publicity costs</t>
  </si>
  <si>
    <t>Organisational/Business</t>
  </si>
  <si>
    <t xml:space="preserve">W8 </t>
  </si>
  <si>
    <t>W8  Funding for the development and promotion of wider campaigns and year-round experiences which encourage people to visit and explore the local area.</t>
  </si>
  <si>
    <t>Amount of rehabilitated land (m2)</t>
  </si>
  <si>
    <t>Improved perception of safety (% increase)</t>
  </si>
  <si>
    <t>Resource</t>
  </si>
  <si>
    <t xml:space="preserve">W9 </t>
  </si>
  <si>
    <t>W9 Impactful volunteering and/or social action projects</t>
  </si>
  <si>
    <t>Levels of participation in sports and recreational activities at facilities that have benefitted from funding (based on registered players/teams) (% increase)</t>
  </si>
  <si>
    <t>*Discontinued*</t>
  </si>
  <si>
    <t>Increased affordability of events/entry (% increase)</t>
  </si>
  <si>
    <t>Affordability in £</t>
  </si>
  <si>
    <t>Other</t>
  </si>
  <si>
    <t>W10</t>
  </si>
  <si>
    <t>W10 Local sports facilities, tournaments, teams &amp; leagues</t>
  </si>
  <si>
    <t>Number of events/participatory programmes (numerical value)</t>
  </si>
  <si>
    <t>Number of new or improved community facilities as a result of support (numerical value)</t>
  </si>
  <si>
    <t>Project management and administration</t>
  </si>
  <si>
    <t>W11</t>
  </si>
  <si>
    <t>W11 Capacity building &amp; infrastructure support local groups</t>
  </si>
  <si>
    <t>Number of facilities supported/created (numerical value)</t>
  </si>
  <si>
    <t>Number of amenities or facilities</t>
  </si>
  <si>
    <t>Increased footfall (% increase)</t>
  </si>
  <si>
    <t>Support costs eg childcare, travel &amp; subsistence</t>
  </si>
  <si>
    <t>W12</t>
  </si>
  <si>
    <t>W12 Community engagement schemes, local regeneration</t>
  </si>
  <si>
    <t>Number of feasibility studies supported (numerical value)</t>
  </si>
  <si>
    <t>Number of studies</t>
  </si>
  <si>
    <t>Increased number of web searches for a place (% increase)</t>
  </si>
  <si>
    <t>Number of web searches</t>
  </si>
  <si>
    <t>Training costs</t>
  </si>
  <si>
    <t>W13</t>
  </si>
  <si>
    <t>W13 Community measures to reduce the cost of living</t>
  </si>
  <si>
    <t>Number of households receiving support (numerical value)</t>
  </si>
  <si>
    <t>Number of households</t>
  </si>
  <si>
    <t>Increased take up of energy efficiency measures (% increase)</t>
  </si>
  <si>
    <t>Volunteer costs</t>
  </si>
  <si>
    <t>W14</t>
  </si>
  <si>
    <t>W14 Relevant feasibility studies</t>
  </si>
  <si>
    <t>Number of households supported to take up energy efficiency measures (numerical value)</t>
  </si>
  <si>
    <t>Increased use of cycleways or paths (% increase)</t>
  </si>
  <si>
    <t>Number of cyclists or pedestrians</t>
  </si>
  <si>
    <t>W15</t>
  </si>
  <si>
    <t>W15 Investment and support for digital connectivity for local community facilities</t>
  </si>
  <si>
    <t>Number of local events or activities supported (numerical value)</t>
  </si>
  <si>
    <t>Number of events/activities</t>
  </si>
  <si>
    <t>Jobs created (numerical value)</t>
  </si>
  <si>
    <t>Number of Full time equivalent (FTE)</t>
  </si>
  <si>
    <t>W16</t>
  </si>
  <si>
    <t>W16 Open markets &amp; town centre retail &amp; service sector</t>
  </si>
  <si>
    <t>Number of local markets created or supported</t>
  </si>
  <si>
    <t xml:space="preserve">Number of enterprises receiving non-financial support </t>
  </si>
  <si>
    <t>Number of enterprises receiving grants</t>
  </si>
  <si>
    <t>Number of enterprises receiving angel investment</t>
  </si>
  <si>
    <t>Number of angel investors engaged</t>
  </si>
  <si>
    <t>Number of enterprises engaged in new markets</t>
  </si>
  <si>
    <t>Number of neighbourhood improvements undertaken (numerical value)</t>
  </si>
  <si>
    <t>Number of improvements</t>
  </si>
  <si>
    <t>Increased amount of investment</t>
  </si>
  <si>
    <t>Improved perception of attractions</t>
  </si>
  <si>
    <t>Number of organisations engaged in knowledge transfer activity following support</t>
  </si>
  <si>
    <t>Number of enterprises adopting new to the firm technologies or processes</t>
  </si>
  <si>
    <t>Number of new to market products</t>
  </si>
  <si>
    <t>Increased amount of low or zero carbon energy infrastructure installed</t>
  </si>
  <si>
    <t xml:space="preserve">Number of enterprises with improved productivity </t>
  </si>
  <si>
    <t>Number of R&amp;D (Research &amp; Development) active enterprises</t>
  </si>
  <si>
    <t>Increased number of innovation active SMEs (Small and medium-sized enterprises)</t>
  </si>
  <si>
    <t xml:space="preserve">Number of enterprises adopting new or improved products or services </t>
  </si>
  <si>
    <t xml:space="preserve">Number of enterprises engaged in new markets </t>
  </si>
  <si>
    <t>Number of early stage enterprises which increase their revenue following support</t>
  </si>
  <si>
    <t>Number of enterprises increasing their export capability</t>
  </si>
  <si>
    <t>Improved perception of markets</t>
  </si>
  <si>
    <t>Increased number of enterprises supported</t>
  </si>
  <si>
    <t>Increased business sustainability</t>
  </si>
  <si>
    <t>Number of new enterprises created as a result of support</t>
  </si>
  <si>
    <t>Jobs safeguarded (numerical value)</t>
  </si>
  <si>
    <t>Number of full time equivalent (FTE)</t>
  </si>
  <si>
    <t>W17</t>
  </si>
  <si>
    <t>W17 Development &amp; promotion of visitor economy</t>
  </si>
  <si>
    <t>Number of organisations receiving financial support other than grants (numerical value)</t>
  </si>
  <si>
    <t>Number of organisations</t>
  </si>
  <si>
    <t>Number of community-led arts, cultural, heritage and creative programmes as a result of support (numerical value)</t>
  </si>
  <si>
    <t>Number of programmes</t>
  </si>
  <si>
    <t>W18</t>
  </si>
  <si>
    <t>W18 Supporting Made Smarter Adoption</t>
  </si>
  <si>
    <t>Number of organisations receiving grants (numerical value)</t>
  </si>
  <si>
    <t>Reduced vacancy rates (% decrease)</t>
  </si>
  <si>
    <t>W19</t>
  </si>
  <si>
    <t>W19 Investment in research and development at the local level</t>
  </si>
  <si>
    <t>Number of organisations receiving non-financial support (numerical value)</t>
  </si>
  <si>
    <t>Reduction in neighbourhood crime (% decrease)</t>
  </si>
  <si>
    <t>Number of crimes reported</t>
  </si>
  <si>
    <t>W20</t>
  </si>
  <si>
    <t>W20 R&amp;D grants supporting innovative product &amp; service development</t>
  </si>
  <si>
    <t>Number of people supported to engage in job-searching (numerical value)</t>
  </si>
  <si>
    <t>Number of people supported to engage in job-searching</t>
  </si>
  <si>
    <r>
      <t xml:space="preserve">Volunteering numbers as a result of </t>
    </r>
    <r>
      <rPr>
        <sz val="8"/>
        <rFont val="Segoe UI"/>
        <family val="2"/>
      </rPr>
      <t xml:space="preserve">support </t>
    </r>
    <r>
      <rPr>
        <sz val="8"/>
        <color rgb="FF000000"/>
        <rFont val="Segoe UI"/>
        <family val="2"/>
      </rPr>
      <t xml:space="preserve"> (numerical value)</t>
    </r>
  </si>
  <si>
    <r>
      <t>Number of volunteering opportunities created as a result of</t>
    </r>
    <r>
      <rPr>
        <sz val="8"/>
        <rFont val="Segoe UI"/>
        <family val="2"/>
      </rPr>
      <t xml:space="preserve"> support </t>
    </r>
  </si>
  <si>
    <t>Number of volunteering roles created</t>
  </si>
  <si>
    <t>W21</t>
  </si>
  <si>
    <t>W21 Development of innovation infrastructure at the local level</t>
  </si>
  <si>
    <t>Number of projects (numerical value)</t>
  </si>
  <si>
    <t>Number of projects</t>
  </si>
  <si>
    <t>Number of adults achieving maths qualifications up to, and including, Level 2 equivalent (numerical value)</t>
  </si>
  <si>
    <t>Number of adults achieving maths qualifications up to, and including, Level 2 equivalent</t>
  </si>
  <si>
    <t>Number of adults</t>
  </si>
  <si>
    <t>W22</t>
  </si>
  <si>
    <t>W22 Enterprise infrastructure &amp; employment / innovation sites</t>
  </si>
  <si>
    <t>Number of Tourism, Culture or Heritage assets created or improved (numerical value)</t>
  </si>
  <si>
    <t>Number of assets</t>
  </si>
  <si>
    <t>Number of adults participating in maths qualifications and courses up to, and including, Level 2 equivalent (numerical value)</t>
  </si>
  <si>
    <t>Number of adults participating in maths qualifications and courses up to, and including, Level 2 equivalent</t>
  </si>
  <si>
    <t>W23</t>
  </si>
  <si>
    <t>W23 Strengthening local entrepreneurial ecosystems</t>
  </si>
  <si>
    <t>Number of tournaments/leagues/teams supported (numerical value)</t>
  </si>
  <si>
    <t>Number of tournaments</t>
  </si>
  <si>
    <t>Number of people engaged in life skills support following interventions (numerical value)</t>
  </si>
  <si>
    <t>People engaged in life skills support following interventions</t>
  </si>
  <si>
    <t>W24</t>
  </si>
  <si>
    <t>W24 Training hubs, business support offers, incubators</t>
  </si>
  <si>
    <t>Number of trees planted (numerical value)</t>
  </si>
  <si>
    <t>Number of trees</t>
  </si>
  <si>
    <t>Number of people gaining qualifications, licences and skills (numerical value)</t>
  </si>
  <si>
    <t>Number of people gaining qualifications, licences and skills</t>
  </si>
  <si>
    <t>W25</t>
  </si>
  <si>
    <t>W25 Bid for &amp; host international business events &amp; conferences</t>
  </si>
  <si>
    <t>Number of adult numeracy courses run in a local area through Multiply (numerical value)</t>
  </si>
  <si>
    <t>Number of adult numeracy courses run in a local area through Multiply</t>
  </si>
  <si>
    <t>Number of courses</t>
  </si>
  <si>
    <t>Number of people gaining a qualification or completing a course following support (numerical value)</t>
  </si>
  <si>
    <t>People gaining a qualification or completing a course following support</t>
  </si>
  <si>
    <t>W26</t>
  </si>
  <si>
    <t>W26 Growing the local social economy</t>
  </si>
  <si>
    <t>Number of courses developed in collaboration with employers (numerical value)</t>
  </si>
  <si>
    <t>Number of courses developed in collaboration with employers</t>
  </si>
  <si>
    <t>Number of active or sustained participants in community groups as a result of support (numerical value)</t>
  </si>
  <si>
    <t>Number of active or sustained participants in community groups as a result of support</t>
  </si>
  <si>
    <t>Number of participants</t>
  </si>
  <si>
    <t>W27</t>
  </si>
  <si>
    <t>W27 Develop angel investor networks</t>
  </si>
  <si>
    <t>Number of different cohorts participating in numeracy courses (e.g. learners in prison, parents etc) (numerical value)</t>
  </si>
  <si>
    <t>Number of different cohorts participating in numeracy courses</t>
  </si>
  <si>
    <t>Number of cohorts</t>
  </si>
  <si>
    <t>Number of economically active individuals engaged in mainstream skills education and training (numerical value)</t>
  </si>
  <si>
    <t>Number of economically active individuals engaged in mainstream skills education and training</t>
  </si>
  <si>
    <t>Number of individuals</t>
  </si>
  <si>
    <t>W28</t>
  </si>
  <si>
    <t>W28 Export Grants to grow overseas trading etc</t>
  </si>
  <si>
    <t>Number of people participating in Multiply funded courses (numerical value)</t>
  </si>
  <si>
    <t>Number of people participating in Multiply funded courses</t>
  </si>
  <si>
    <t>Number of economically inactive individuals in receipt of benefits they are entitled to following support (numerical value)</t>
  </si>
  <si>
    <t>Number of economically inactive individuals engaging with benefits system following support</t>
  </si>
  <si>
    <t>W29</t>
  </si>
  <si>
    <t>W29 Supporting decarbonisation whilst growing the local economy</t>
  </si>
  <si>
    <t>Number of people achieving a qualification (numerical value)</t>
  </si>
  <si>
    <t>Number of people achieving a qualification</t>
  </si>
  <si>
    <t>Number of people engaged in job-searching following support (numerical value)</t>
  </si>
  <si>
    <t xml:space="preserve">Number of people engaged in job-searching following support </t>
  </si>
  <si>
    <t>W30</t>
  </si>
  <si>
    <t>W30 Business support measures to drive employment growth</t>
  </si>
  <si>
    <t>Number of people referred from partners onto upskill courses (numerical value)</t>
  </si>
  <si>
    <t>Number of people referred from partners onto upskill courses</t>
  </si>
  <si>
    <t>Number of people engaging with mainstream healthcare services (numerical value)</t>
  </si>
  <si>
    <t>Number of people engaging with mainstream healthcare services</t>
  </si>
  <si>
    <t>W31</t>
  </si>
  <si>
    <t>Effective working between keyworkers and additional services (number of engagements)</t>
  </si>
  <si>
    <t>Number of effective engagements between keyworkers and additional services</t>
  </si>
  <si>
    <t>Number of engagements</t>
  </si>
  <si>
    <t>Number of people experiencing reduced structural barriers into employment and into skills provision (numerical value)</t>
  </si>
  <si>
    <t>Number of people experiencing reduced structural barriers into employment and into skills provision</t>
  </si>
  <si>
    <t>W32</t>
  </si>
  <si>
    <t xml:space="preserve">W32 Funding to support progression of small businesses into productive medium sized firms </t>
  </si>
  <si>
    <t>Number of economically inactive people engaging with keyworker support services (numerical value)</t>
  </si>
  <si>
    <t>Number of economically inactive people engaging with keyworker support services</t>
  </si>
  <si>
    <t>Number of people familiarised with employers expectations, including, standards of behaviour in the workplace (numerical value)</t>
  </si>
  <si>
    <t>Number of people familiarised with employers expectations, including, standards of behaviour in the workplace</t>
  </si>
  <si>
    <t>W33</t>
  </si>
  <si>
    <t>W33 Investment in resilience infrastructure and nature-based solutions</t>
  </si>
  <si>
    <t>Number of economically inactive people supported to engage with the benefits system (numerical value)</t>
  </si>
  <si>
    <t>Number of economically inactive people supported to engage with the benefits system</t>
  </si>
  <si>
    <t>Number of people in education/training (numerical value)</t>
  </si>
  <si>
    <t>Number of people in education/training following support</t>
  </si>
  <si>
    <t>W34</t>
  </si>
  <si>
    <t>W34 Employment support for economically inactive people</t>
  </si>
  <si>
    <t>Number of socially excluded people accessing support</t>
  </si>
  <si>
    <t>Number of people supported to access basic skills courses</t>
  </si>
  <si>
    <t>Number of people accessing mental and physical health support leading to employment</t>
  </si>
  <si>
    <t>Number of people receiving support to gain employment</t>
  </si>
  <si>
    <t>Number of people receiving support to sustain employment</t>
  </si>
  <si>
    <t>Number of people supported to engage in life skills</t>
  </si>
  <si>
    <t>Number of people supported onto a course through provision of financial support</t>
  </si>
  <si>
    <t>Number of people supported to  participate in education</t>
  </si>
  <si>
    <t xml:space="preserve">Number of people taking part in work experience programmes </t>
  </si>
  <si>
    <t>Number of people retraining</t>
  </si>
  <si>
    <t>Number of people in employment engaging with the skills system</t>
  </si>
  <si>
    <t>Number of people receiving support to gain a vocational licence</t>
  </si>
  <si>
    <t>Number of people supported to gain a qualification</t>
  </si>
  <si>
    <t>Number of people accessing mental and physical health support leading to employment (numerical value)</t>
  </si>
  <si>
    <t>Number of people reporting increased employability through development of interpersonal skills funded by UKSPF</t>
  </si>
  <si>
    <t>Number of people with basic skills following support</t>
  </si>
  <si>
    <t xml:space="preserve">Number of people in supported employment </t>
  </si>
  <si>
    <t>Number of people sustaining engagement with keyworker support and additional services</t>
  </si>
  <si>
    <t xml:space="preserve">Number of people in employment, including self-employment, following support </t>
  </si>
  <si>
    <t>Number of people sustaining employment for 6 months</t>
  </si>
  <si>
    <t xml:space="preserve">Number of people with proficiency in pre-employment and interpersonal skills </t>
  </si>
  <si>
    <t>Number of people in employment, including self-employment, following support (numerical value)</t>
  </si>
  <si>
    <t>W35</t>
  </si>
  <si>
    <t>W35 Courses including basic, life &amp; career skills</t>
  </si>
  <si>
    <t>Number of people receiving support to gain employment (numerical value)</t>
  </si>
  <si>
    <t xml:space="preserve">Number of people in supported employment (numerical value) </t>
  </si>
  <si>
    <t>W36</t>
  </si>
  <si>
    <t>Number of people in employment engaging with the skills system (numerical value)</t>
  </si>
  <si>
    <t>Number of people reporting increased employability through development of interpersonal skills funded by UKSPF (numerical value)</t>
  </si>
  <si>
    <t>W37</t>
  </si>
  <si>
    <t>W37 Increase levels of digital inclusion, essential digital skills</t>
  </si>
  <si>
    <t>Number of people receiving support to gain a vocational licence (numerical value)</t>
  </si>
  <si>
    <t>Number of people sustaining employment for 6 months (numerical value)</t>
  </si>
  <si>
    <t>W38</t>
  </si>
  <si>
    <t>W38 Tailored support for the employed to access courses</t>
  </si>
  <si>
    <t>Number of people receiving support to sustain employment (numerical value)</t>
  </si>
  <si>
    <t>Number of people sustaining engagement with keyworker support and additional services (numerical value)</t>
  </si>
  <si>
    <t>W39</t>
  </si>
  <si>
    <t>W39 Local areas to fund local skills needs</t>
  </si>
  <si>
    <t>Number of people retraining (numerical value)</t>
  </si>
  <si>
    <t>Number of people with basic skills (English, maths, digital and ESOL) (numerical value)</t>
  </si>
  <si>
    <t>W40</t>
  </si>
  <si>
    <t>W40 Green skills courses</t>
  </si>
  <si>
    <t>Number of people supported onto a course through providing financial support (numerical value)</t>
  </si>
  <si>
    <t>Number of people with proficiency in pre-employment and interpersonal skills (relationship, organisational and anger-management, interviewing, CV and job application writing)</t>
  </si>
  <si>
    <t>W41</t>
  </si>
  <si>
    <t>W41 Retraining support - high carbon sectors</t>
  </si>
  <si>
    <t>Number of people supported to access basic skills (numerical value)</t>
  </si>
  <si>
    <t>Improved perception of attractions (% increase)</t>
  </si>
  <si>
    <t>W42</t>
  </si>
  <si>
    <t>W42 Local digital skills</t>
  </si>
  <si>
    <t>Number of people supported to engage in life skills (numerical value)</t>
  </si>
  <si>
    <t>Improved perception of markets (% increase)</t>
  </si>
  <si>
    <t>W43</t>
  </si>
  <si>
    <t>Increase in visitor spending (% increase)</t>
  </si>
  <si>
    <t>Amount of visitor spend in £</t>
  </si>
  <si>
    <t>W44</t>
  </si>
  <si>
    <t>W44 Courses designed to increase confidence with numbers for those needing the first steps towards formal qualifications</t>
  </si>
  <si>
    <t>Number of people supported to participate in education (numerical value)</t>
  </si>
  <si>
    <t>Increased amount of investment (£)</t>
  </si>
  <si>
    <t>£</t>
  </si>
  <si>
    <t>W45</t>
  </si>
  <si>
    <t>W45 Courses for parents wanting to increase their numeracy skills in order to help their children, and help with their own progression</t>
  </si>
  <si>
    <t>Number of people taking part in work experience programmes (numerical value)</t>
  </si>
  <si>
    <t>Increased amount of low or zero carbon energy infrastructure installed (% increase)</t>
  </si>
  <si>
    <r>
      <t xml:space="preserve">Square metres (M2) </t>
    </r>
    <r>
      <rPr>
        <strike/>
        <sz val="8"/>
        <color rgb="FFFF0000"/>
        <rFont val="Segoe UI"/>
        <family val="2"/>
      </rPr>
      <t xml:space="preserve"> </t>
    </r>
  </si>
  <si>
    <t>W46</t>
  </si>
  <si>
    <t>W46 Courses aimed at prisoners, those recently released from prison or on temporary licence</t>
  </si>
  <si>
    <t>Number of socially excluded people accessing support (numerical value)</t>
  </si>
  <si>
    <t>Increased business sustainability (% increase)</t>
  </si>
  <si>
    <t>Number of enterprises</t>
  </si>
  <si>
    <t>W47</t>
  </si>
  <si>
    <t>W47 Courses aimed at people who can’t apply for certain jobs because of lack of numeracy skills and/or to encourage people to upskill in order to access a certain job/career</t>
  </si>
  <si>
    <t>Number of volunteering opportunities supported (numerical value)</t>
  </si>
  <si>
    <t>Number of opportunities</t>
  </si>
  <si>
    <t>Increased number of businesses supported (% increase)</t>
  </si>
  <si>
    <t>W48</t>
  </si>
  <si>
    <t xml:space="preserve">W48 Additional relevant maths modules embedded into other vocational courses </t>
  </si>
  <si>
    <t>Number of businesses receiving financial support other than grants (numerical value)</t>
  </si>
  <si>
    <t xml:space="preserve">Number of enterprises receiving financial support other than grants </t>
  </si>
  <si>
    <t xml:space="preserve">Number of enterprises </t>
  </si>
  <si>
    <t>Increased number of innovation active SMEs (numerical value)</t>
  </si>
  <si>
    <t>W49</t>
  </si>
  <si>
    <t>W49 Innovative programmes delivered together with employers – including courses designed to cover specific numeracy skills required in the workplace</t>
  </si>
  <si>
    <t>Amount of low or zero carbon energy infrastructure installed (m2)</t>
  </si>
  <si>
    <t>Increased number of projects arising from funded feasibility studies (% increase)</t>
  </si>
  <si>
    <t>W50</t>
  </si>
  <si>
    <t>W50 New intensive and flexible courses targeted at people without Level 2 maths in Wales, leading to an equivalent qualification</t>
  </si>
  <si>
    <t>Number of low or zero carbon energy infrastructure installed (numerical value)</t>
  </si>
  <si>
    <t>Number of units</t>
  </si>
  <si>
    <t>Increased number of properties better protected from flooding and coastal erosion (% increase)</t>
  </si>
  <si>
    <t>Number of properties</t>
  </si>
  <si>
    <t>W51</t>
  </si>
  <si>
    <t>W51 Courses designed to help people use numeracy to manage their money</t>
  </si>
  <si>
    <t>Number of angel investors in the local area (numerical value)</t>
  </si>
  <si>
    <t>Increased visitor numbers (% increase)</t>
  </si>
  <si>
    <t>W52</t>
  </si>
  <si>
    <t>W52 Courses aimed at those 19 or over that are leaving, or have just left, the care system</t>
  </si>
  <si>
    <t>Number of angel investors engaged (numerical value)</t>
  </si>
  <si>
    <t>Number of angel investors</t>
  </si>
  <si>
    <t>Number of businesses adopting new or improved products or services (numerical value)</t>
  </si>
  <si>
    <t>W53</t>
  </si>
  <si>
    <t xml:space="preserve">W53 Activities, courses or provision developed in partnership with community organisations and other partners aimed at engaging the hardest to reach learners </t>
  </si>
  <si>
    <t>Number of businesses engaged in new markets (numerical value)</t>
  </si>
  <si>
    <t>Number of businesses adopting new to the firm technologies or processes (numerical value)</t>
  </si>
  <si>
    <t>Number of businesses receiving angel investment (numerical value)</t>
  </si>
  <si>
    <t>Number of businesses receiving grants (numerical value)</t>
  </si>
  <si>
    <t>Number of businesses increasing their export capability (numerical value)</t>
  </si>
  <si>
    <t>Number of businesses receiving non-financial support (numerical value)</t>
  </si>
  <si>
    <t>Number of businesses with improved productivity (numerical value)</t>
  </si>
  <si>
    <t>Number of commercial buildings developed or improved (numerical value)</t>
  </si>
  <si>
    <t>Number of buildings</t>
  </si>
  <si>
    <t>Number of businesses introducing new products to the firm (numerical value)</t>
  </si>
  <si>
    <t>Number of decarbonisation plans developed (numerical value)</t>
  </si>
  <si>
    <t>Number of plans</t>
  </si>
  <si>
    <t>Number of early stage firms which increase their revenue following support (numerical value)</t>
  </si>
  <si>
    <t>Number of local markets supported (numerical value)</t>
  </si>
  <si>
    <t>Number of markets</t>
  </si>
  <si>
    <t>Number of new businesses created (numerical value)</t>
  </si>
  <si>
    <t>Number of new enterprises</t>
  </si>
  <si>
    <t>Number of people attending training sessions (numerical value)</t>
  </si>
  <si>
    <t>Number of new to market products (numerical value)</t>
  </si>
  <si>
    <t xml:space="preserve">Number of products </t>
  </si>
  <si>
    <t>Number of people reached (numerical value)</t>
  </si>
  <si>
    <t>Number of organisations engaged in new knowledge transfer activity (numerical value)</t>
  </si>
  <si>
    <t>Number of Organisations</t>
  </si>
  <si>
    <t>Number of potential entrepreneurs provided assistance to be business ready (numerical value)</t>
  </si>
  <si>
    <t>Number of entrepreneurs</t>
  </si>
  <si>
    <t>Number of premises with improved digital connectivity (numerical value)</t>
  </si>
  <si>
    <t>Number of properties better protected from flooding and coastal erosion (numerical value)</t>
  </si>
  <si>
    <t>Number of R&amp;D active businesses (numerical value)</t>
  </si>
  <si>
    <t>W1: Funding for improvements to town centres and high streets, including better accessibility for disabled people, including capital spend and running costs.</t>
  </si>
  <si>
    <t>W2: Funding for new, or improvements to existing, community and neighbourhood infrastructure projects including those that increase communities' resilience to natural hazards, such as flooding, and investment in locally owned renewable energy generation and waste management to improve the transition to low carbon living This could cover capital spend and running costs.</t>
  </si>
  <si>
    <t>W3: Creation of and improvements to local green spaces, community gardens, watercourses and embankments, along with incorporating natural features and biodiversity improvements into wider public space.</t>
  </si>
  <si>
    <t>W4: Enhanced support for existing cultural, historic and heritage institutions that make up the local cultural and heritage offer, including improvements to access to sites to counter the effects of isolation, particularly for older people and disabled people.</t>
  </si>
  <si>
    <t>W5: Design and management of the built and landscaped environment to 'design out crime'.</t>
  </si>
  <si>
    <t>W6: Support for local arts, cultural, heritage and creative activities.</t>
  </si>
  <si>
    <t>W7: Support for active travel enhancement and other small-scale green transport infrastructure projects, having regard to the Wales Transport Strategy.</t>
  </si>
  <si>
    <t>W8: Funding for the development and promotion of wider campaigns and year-round experiences which encourage people to visit and explore the local area.</t>
  </si>
  <si>
    <t>W9: Funding for impactful volunteering and/or social action projects to develop social and human capital in local places.</t>
  </si>
  <si>
    <t>W10: Funding for local sports facilities, tournaments, teams and leagues; to bring people together.</t>
  </si>
  <si>
    <t>W11: Investment in capacity building and infrastructure support for local civil society and community groups.</t>
  </si>
  <si>
    <t>W12: Investment in community engagement schemes to support community involvement in decision making in local regeneration.</t>
  </si>
  <si>
    <t>W13: Community measures to reduce the cost of living, including through measures to improve energy efficiency, and combat fuel poverty and climate change.</t>
  </si>
  <si>
    <t>W14: Funding to support relevant feasibility studies.</t>
  </si>
  <si>
    <t>W15: Investment and support for digital infrastructure for local community facilities.</t>
  </si>
  <si>
    <t>W16: Investment in open markets and improvements to town centre retail and service sector infrastructure, with wrap around support for small businesses.</t>
  </si>
  <si>
    <t>W17: Funding for the development and promotion (both trade and consumer) of the visitor economy, such as local attractions, trails, tours and tourism products more generally.</t>
  </si>
  <si>
    <t>W18: Supporting Made Smarter Adoption: Providing tailored expert advice, matched grants and leadership training to enable manufacturing SMEs to adopt industrial digital technology solutions including artificial intelligence; robotics and autonomous systems; additive manufacturing; industrial internet of things; virtual reality; data analytics. The support is proven to leverage high levels of private investment into technologies that drive growth, productivity, efficiency and resilience in manufacturing.</t>
  </si>
  <si>
    <t>W19: Increasing investment in research and development at the local level. Investment to support the diffusion of innovation knowledge and activities, in both economically important and emerging areas. Support the commercialisation of ideas, encouraging collaboration and accelerating the path to market so that more ideas translate into industrial and commercial practices. Investment in doctoral training centres.</t>
  </si>
  <si>
    <t>W20: Research and development grants supporting the development of innovative products and services. Grants to increase the research capacity and level of collaboration between firms to share best practice.</t>
  </si>
  <si>
    <t>W21: Funding for the development and support of appropriate innovation infrastructure at the local level.</t>
  </si>
  <si>
    <t>W22: Investing in enterprise infrastructure and employment/innovation site development projects. This can help to unlock site development projects which will support growth in places.</t>
  </si>
  <si>
    <t>W23: Strengthening local entrepreneurial ecosystems, and supporting businesses at all stages of their development to start, sustain, grow and innovate, including through local networks.</t>
  </si>
  <si>
    <t>W24: Funding for new and improvements to existing training hubs, business support offers, 'incubators' and 'accelerators' for local enterprise (including social enterprise) which can support entrepreneurs and start-ups through the early stages of development and growth by offering a combination of services including account management, advice, resources, training, coaching, mentorship and access to workspace.</t>
  </si>
  <si>
    <t>W25: Grants to help places bid for and host international business events and conferences that support wider local growth sectors.</t>
  </si>
  <si>
    <t>W26: Support for growing the local social economy, including community businesses, cooperatives and social enterprises.</t>
  </si>
  <si>
    <t>W27: Funding to develop angel investor networks nationwide.</t>
  </si>
  <si>
    <t>W28: Export Grants to support businesses to grow their overseas trading, supporting local employment and investment.</t>
  </si>
  <si>
    <t>W29: Supporting decarbonisation and improving the natural environment whilst growing the local economy. Taking a whole systems approach to invest in infrastructure to deliver effective decarbonisation across energy, buildings and transport and beyond, in line with our legally binding climate target. Maximising existing or emerging local strengths in low carbon technologies, goods and services to take advantage of the growing global opportunity.</t>
  </si>
  <si>
    <t>W30: Business support measures to drive employment growth, particularly in areas of higher unemployment.</t>
  </si>
  <si>
    <t>W31: Funding to support relevant feasibility studies.</t>
  </si>
  <si>
    <t>W32: Funding to support progression of small businesses into productive medium sized firms.</t>
  </si>
  <si>
    <t>W33: Investment in resilience infrastructure and nature based solutions that protect local businesses and community areas from natural hazards including flooding and coastal erosion.</t>
  </si>
  <si>
    <t>W34: Employment support for economically inactive people: Intensive and wrap-around one-to-one support to move people closer to mainstream provision and to gain and retain employment, supplemented by additional and/or specialist life and basic skills (digital, English, maths* and ESOL) support where there are local provision gaps. Funding for vocational training for economically inactive people, where the provision is additional to that funded via mainstream provision.</t>
  </si>
  <si>
    <t>W35: Courses including basic skills (digital, English, maths (via Multiply) and ESOL), and life skills and career skills** provision for people who are not economically inactive and who are unable to access other training or wrap around support detailed above. Supplemented by financial support for learners to enrol onto courses and complete qualifications.</t>
  </si>
  <si>
    <t>W36: Activities such as enrichment and volunteering to improve opportunities and promote wellbeing.</t>
  </si>
  <si>
    <t>W37: Interventions to increase levels of digital inclusion, with a focus on essential digital skills, communicating the benefits of getting (safely) online, and in-community support to provide users with the confidence and trust to stay online.</t>
  </si>
  <si>
    <t>W38: Tailored support to help people in employment, who are not supported by mainstream provision to address barriers to accessing education and training courses. This includes supporting the retention of groups who are likely to leave the labour market early.</t>
  </si>
  <si>
    <t>W39: Support for local areas to fund local skills needs. This includes technical and vocational qualifications and courses up to level 2 and training for vocational licences relevant to local area needs and high-value qualifications where there is a need for additional skills capacity that cannot be met through mainstream funding.</t>
  </si>
  <si>
    <t>W40: Green skills courses targeted around ensuring we have the skilled workforce to achieve the government's net zero and wider environmental ambitions.</t>
  </si>
  <si>
    <t>W41: Retraining and upskilling support for those in high carbon sectors, with a particular focus on transitioning to green, and Industry 4.0 and 5.0 jobs.</t>
  </si>
  <si>
    <t>W42: Funding to support local digital skills.</t>
  </si>
  <si>
    <t>W43: Funding to support engagement and softer skills development for young people, with regard to the work of Careers Wales/Working Wales.</t>
  </si>
  <si>
    <t>W44: Courses designed to increase confidence with numbers for those needing the first steps towards formal qualifications.</t>
  </si>
  <si>
    <t>W45: Courses for parents wanting to increase their numeracy skills in order to help their children, and help with their own progression.</t>
  </si>
  <si>
    <t>W46: Courses aimed at prisoners, those recently released from prison or on temporary licence.</t>
  </si>
  <si>
    <t>W47: Courses aimed at people who can't apply for certain jobs because of lack of numeracy skills and/or to encourage people to upskill in order to access a certain job/career.</t>
  </si>
  <si>
    <t>W48: Additional relevant maths modules embedded into other vocational courses.</t>
  </si>
  <si>
    <t>W49: Innovative programmes delivered together with employers — including courses designed to cover specific numeracy skills required in the workplace.</t>
  </si>
  <si>
    <r>
      <t>W50: New intensive and flexible courses targeted at people without Level 2 maths in Wales, leading to an equivalent qualification (for more information on equivalent qualifications, please see</t>
    </r>
    <r>
      <rPr>
        <u/>
        <sz val="12"/>
        <color rgb="FF1D6FB8"/>
        <rFont val="Calibri"/>
        <family val="2"/>
        <scheme val="minor"/>
      </rPr>
      <t xml:space="preserve"> Qualifications can cross boundaries  (</t>
    </r>
    <r>
      <rPr>
        <sz val="12"/>
        <color rgb="FF0000FF"/>
        <rFont val="Calibri"/>
        <family val="2"/>
        <scheme val="minor"/>
      </rPr>
      <t>sqa.org.uk</t>
    </r>
    <r>
      <rPr>
        <u/>
        <sz val="12"/>
        <color rgb="FF1D6FB8"/>
        <rFont val="Calibri"/>
        <family val="2"/>
        <scheme val="minor"/>
      </rPr>
      <t>) (</t>
    </r>
    <r>
      <rPr>
        <sz val="12"/>
        <color rgb="FF0000FF"/>
        <rFont val="Calibri"/>
        <family val="2"/>
        <scheme val="minor"/>
      </rPr>
      <t>https://www.sqa.org.uk/sqa/files</t>
    </r>
    <r>
      <rPr>
        <u/>
        <sz val="12"/>
        <color rgb="FF1D6FB8"/>
        <rFont val="Calibri"/>
        <family val="2"/>
        <scheme val="minor"/>
      </rPr>
      <t xml:space="preserve"> ccc/QualificationsCanCrossBoundaries.pdf))</t>
    </r>
  </si>
  <si>
    <t>W51: Courses designed to help people use numeracy to manage their money.</t>
  </si>
  <si>
    <t>W52: Courses aimed at over 19s that are leaving, or have just left, the care system</t>
  </si>
  <si>
    <t>W53: Activities, courses or provision developed in partnership with community organisations and other partners aimed at engaging the hardest to reach learners - for example, those not in the labour market or other groups identified locally as in need.</t>
  </si>
  <si>
    <t xml:space="preserve">Square metres (M2)  </t>
  </si>
  <si>
    <t>Local Business</t>
  </si>
  <si>
    <t>W1</t>
  </si>
  <si>
    <t>W2</t>
  </si>
  <si>
    <t>W5</t>
  </si>
  <si>
    <t>W6</t>
  </si>
  <si>
    <t>W7</t>
  </si>
  <si>
    <t>W8</t>
  </si>
  <si>
    <t>W9</t>
  </si>
  <si>
    <t>Number of Tourism, Culture 
or heritage assets created 
or improved</t>
  </si>
  <si>
    <t>Improved perception of 
facilities/amenities</t>
  </si>
  <si>
    <t>Increased users of 
facilities/amenities</t>
  </si>
  <si>
    <t>Project data that will evidence the total square meterage of public realm created or improved
• Scheme drawings
• Detailed works specification
• Photographs before and after completion of the scheme</t>
  </si>
  <si>
    <t>Project data that will evidence the number of Tourism, Culture or Heritage assets created or improved -
• Certificate of practical completion of the works.e.g. QS certification of works carried out.
• Scheme drawings
• Detailed works specification
• Photographs before and after completion of the scheme</t>
  </si>
  <si>
    <t xml:space="preserve">Project data that will evidence increased users of facilities/amenities (number of users).
• Footfall reports (e.g. using an electronic people counter)  
• Attendance logs
* Projects will need to establish baseline data to determine the increased users. </t>
  </si>
  <si>
    <t xml:space="preserve">Project data that will evidence improved perception of facilities/amenities (numbers of people).
• Results of bespoke survey </t>
  </si>
  <si>
    <t>declaring procured expenditure but not recording it here.</t>
  </si>
  <si>
    <r>
      <t xml:space="preserve">Ensure that dates are within the project </t>
    </r>
    <r>
      <rPr>
        <sz val="11"/>
        <color rgb="FFFF0000"/>
        <rFont val="Segoe UI"/>
        <family val="2"/>
      </rPr>
      <t>timeline</t>
    </r>
  </si>
  <si>
    <r>
      <t xml:space="preserve">If it's a number format we can update this please submit </t>
    </r>
    <r>
      <rPr>
        <sz val="11"/>
        <color rgb="FFFF0000"/>
        <rFont val="Segoe UI"/>
        <family val="2"/>
      </rPr>
      <t>and we'll issue a new claim template for your next submission</t>
    </r>
  </si>
  <si>
    <t>Note comments if there are any delays with revised dates.</t>
  </si>
  <si>
    <r>
      <t xml:space="preserve">Using formulas or not allocating costs to 2 decimal places so the amounts don’t add up when entered into our system.  </t>
    </r>
    <r>
      <rPr>
        <sz val="11"/>
        <color rgb="FFFF0000"/>
        <rFont val="Segoe UI"/>
        <family val="2"/>
      </rPr>
      <t>Ensure this is TRUE, check UKSPF amount matches interventions.  Do not allocate match to the interventions</t>
    </r>
  </si>
  <si>
    <r>
      <t xml:space="preserve">Using the incorrect cost heading for the expenditure, </t>
    </r>
    <r>
      <rPr>
        <sz val="11"/>
        <color rgb="FFFF0000"/>
        <rFont val="Segoe UI"/>
        <family val="2"/>
      </rPr>
      <t>this should be as approved in Annex B</t>
    </r>
  </si>
  <si>
    <t>Check this section is TRUE</t>
  </si>
  <si>
    <t xml:space="preserve">Use the comments section to explain how you have arrived at the sum claimed.  </t>
  </si>
  <si>
    <t>Rescore risk or close risks as necessary</t>
  </si>
  <si>
    <t>Add new risk to the register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</si>
</sst>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quot;£&quot;* #,##0.00_-;_-&quot;£&quot;* &quot;-&quot;??_-;_-@_-"/>
    <numFmt numFmtId="43" formatCode="_-* #,##0.00_-;\-* #,##0.00_-;_-* &quot;-&quot;??_-;_-@_-"/>
    <numFmt numFmtId="164" formatCode="0##"/>
    <numFmt numFmtId="165" formatCode="dd/mm/yyyy;@"/>
  </numFmts>
  <fonts count="73" x14ac:knownFonts="1">
    <font>
      <sz val="11"/>
      <color rgb="FF000000"/>
      <name val="Calibri"/>
    </font>
    <font>
      <sz val="11"/>
      <color theme="1"/>
      <name val="Calibri"/>
      <family val="2"/>
      <scheme val="minor"/>
    </font>
    <font>
      <sz val="11"/>
      <color theme="1"/>
      <name val="Calibri"/>
      <family val="2"/>
      <scheme val="minor"/>
    </font>
    <font>
      <b/>
      <sz val="11"/>
      <color rgb="FFFFFFFF"/>
      <name val="Calibri"/>
      <family val="2"/>
    </font>
    <font>
      <sz val="12"/>
      <color rgb="FF000000"/>
      <name val="Calibri"/>
      <family val="2"/>
      <scheme val="minor"/>
    </font>
    <font>
      <u/>
      <sz val="12"/>
      <color rgb="FF1D6FB8"/>
      <name val="Calibri"/>
      <family val="2"/>
      <scheme val="minor"/>
    </font>
    <font>
      <sz val="12"/>
      <color rgb="FF0000FF"/>
      <name val="Calibri"/>
      <family val="2"/>
      <scheme val="minor"/>
    </font>
    <font>
      <b/>
      <sz val="11"/>
      <color theme="0"/>
      <name val="Segoe UI"/>
      <family val="2"/>
    </font>
    <font>
      <sz val="11"/>
      <color rgb="FF000000"/>
      <name val="Segoe UI"/>
      <family val="2"/>
    </font>
    <font>
      <sz val="11"/>
      <color theme="0"/>
      <name val="Segoe UI"/>
      <family val="2"/>
    </font>
    <font>
      <sz val="11"/>
      <name val="Segoe UI"/>
      <family val="2"/>
    </font>
    <font>
      <b/>
      <sz val="11"/>
      <name val="Segoe UI"/>
      <family val="2"/>
    </font>
    <font>
      <sz val="11"/>
      <color rgb="FFFF0000"/>
      <name val="Segoe UI"/>
      <family val="2"/>
    </font>
    <font>
      <b/>
      <sz val="11"/>
      <color rgb="FF000000"/>
      <name val="Segoe UI"/>
      <family val="2"/>
    </font>
    <font>
      <sz val="6.5"/>
      <color rgb="FF000000"/>
      <name val="Segoe UI"/>
      <family val="2"/>
    </font>
    <font>
      <sz val="6.5"/>
      <name val="Segoe UI"/>
      <family val="2"/>
    </font>
    <font>
      <sz val="7"/>
      <color rgb="FF000000"/>
      <name val="Segoe UI"/>
      <family val="2"/>
    </font>
    <font>
      <b/>
      <sz val="12"/>
      <color rgb="FF000000"/>
      <name val="Segoe UI"/>
      <family val="2"/>
    </font>
    <font>
      <b/>
      <sz val="11"/>
      <color rgb="FF444444"/>
      <name val="Segoe UI"/>
      <family val="2"/>
    </font>
    <font>
      <i/>
      <sz val="11"/>
      <color rgb="FF000000"/>
      <name val="Segoe UI"/>
      <family val="2"/>
    </font>
    <font>
      <i/>
      <sz val="11"/>
      <name val="Segoe UI"/>
      <family val="2"/>
    </font>
    <font>
      <b/>
      <sz val="12"/>
      <color rgb="FFFF0000"/>
      <name val="Segoe UI"/>
      <family val="2"/>
    </font>
    <font>
      <sz val="11"/>
      <color theme="1"/>
      <name val="Segoe UI"/>
      <family val="2"/>
    </font>
    <font>
      <b/>
      <sz val="12"/>
      <color theme="0"/>
      <name val="Segoe UI"/>
      <family val="2"/>
    </font>
    <font>
      <sz val="10"/>
      <color theme="1"/>
      <name val="Arial"/>
      <family val="2"/>
    </font>
    <font>
      <sz val="10"/>
      <color theme="1"/>
      <name val="Segoe UI"/>
      <family val="2"/>
    </font>
    <font>
      <b/>
      <sz val="22"/>
      <color theme="0"/>
      <name val="Segoe UI"/>
      <family val="2"/>
    </font>
    <font>
      <sz val="22"/>
      <color theme="1"/>
      <name val="Segoe UI"/>
      <family val="2"/>
    </font>
    <font>
      <sz val="12"/>
      <color theme="1"/>
      <name val="Segoe UI"/>
      <family val="2"/>
    </font>
    <font>
      <b/>
      <sz val="11"/>
      <color theme="1"/>
      <name val="Segoe UI"/>
      <family val="2"/>
    </font>
    <font>
      <sz val="8"/>
      <name val="Calibri"/>
      <family val="2"/>
    </font>
    <font>
      <b/>
      <sz val="7"/>
      <color theme="0"/>
      <name val="Segoe UI"/>
      <family val="2"/>
    </font>
    <font>
      <sz val="8"/>
      <color rgb="FF000000"/>
      <name val="Segoe UI"/>
      <family val="2"/>
    </font>
    <font>
      <sz val="8"/>
      <name val="Segoe UI"/>
      <family val="2"/>
    </font>
    <font>
      <sz val="8"/>
      <color rgb="FFFF0000"/>
      <name val="Segoe UI"/>
      <family val="2"/>
    </font>
    <font>
      <b/>
      <sz val="10"/>
      <color theme="0"/>
      <name val="Segoe UI"/>
      <family val="2"/>
    </font>
    <font>
      <sz val="8"/>
      <color theme="1"/>
      <name val="Segoe UI"/>
      <family val="2"/>
    </font>
    <font>
      <sz val="8"/>
      <color rgb="FF444444"/>
      <name val="Segoe UI"/>
      <family val="2"/>
    </font>
    <font>
      <sz val="22"/>
      <color rgb="FF000000"/>
      <name val="Segoe UI"/>
      <family val="2"/>
    </font>
    <font>
      <b/>
      <sz val="10"/>
      <color rgb="FFFFFFFF"/>
      <name val="Segoe UI"/>
      <family val="2"/>
    </font>
    <font>
      <b/>
      <sz val="8"/>
      <color theme="1"/>
      <name val="Segoe UI"/>
      <family val="2"/>
    </font>
    <font>
      <b/>
      <sz val="8"/>
      <color rgb="FF000000"/>
      <name val="Segoe UI"/>
      <family val="2"/>
    </font>
    <font>
      <strike/>
      <sz val="8"/>
      <color rgb="FFFF0000"/>
      <name val="Segoe UI"/>
      <family val="2"/>
    </font>
    <font>
      <sz val="11"/>
      <color rgb="FFFFFFFF"/>
      <name val="Segoe UI"/>
      <family val="2"/>
    </font>
    <font>
      <sz val="11"/>
      <color rgb="FF000000"/>
      <name val="Calibri"/>
      <family val="2"/>
    </font>
    <font>
      <sz val="10"/>
      <name val="Segoe UI"/>
      <family val="2"/>
    </font>
    <font>
      <b/>
      <sz val="12"/>
      <color theme="1"/>
      <name val="Segoe UI"/>
      <family val="2"/>
    </font>
    <font>
      <b/>
      <sz val="24"/>
      <color rgb="FFFFFFFF"/>
      <name val="Segoe UI"/>
      <family val="2"/>
    </font>
    <font>
      <b/>
      <sz val="11"/>
      <color rgb="FF000000"/>
      <name val="Calibri"/>
      <family val="2"/>
    </font>
    <font>
      <sz val="8"/>
      <name val="Calibri"/>
      <family val="2"/>
    </font>
    <font>
      <sz val="10"/>
      <color rgb="FF000000"/>
      <name val="Segoe UI"/>
      <family val="2"/>
    </font>
    <font>
      <sz val="10"/>
      <color theme="0"/>
      <name val="Segoe UI"/>
      <family val="2"/>
    </font>
    <font>
      <sz val="11"/>
      <color theme="0" tint="-0.34998626667073579"/>
      <name val="Segoe UI"/>
      <family val="2"/>
    </font>
    <font>
      <sz val="11"/>
      <color rgb="FF444444"/>
      <name val="Segoe UI"/>
      <family val="2"/>
    </font>
    <font>
      <sz val="16"/>
      <color theme="0"/>
      <name val="Segoe UI"/>
      <family val="2"/>
    </font>
    <font>
      <b/>
      <sz val="10"/>
      <color rgb="FF000000"/>
      <name val="Segoe UI"/>
      <family val="2"/>
    </font>
    <font>
      <sz val="10"/>
      <color theme="0" tint="-4.9989318521683403E-2"/>
      <name val="Segoe UI"/>
      <family val="2"/>
    </font>
    <font>
      <sz val="22"/>
      <color theme="0" tint="-0.34998626667073579"/>
      <name val="Segoe UI"/>
      <family val="2"/>
    </font>
    <font>
      <sz val="10"/>
      <color theme="0" tint="-0.34998626667073579"/>
      <name val="Segoe UI"/>
      <family val="2"/>
    </font>
    <font>
      <b/>
      <sz val="10"/>
      <color theme="0" tint="-0.34998626667073579"/>
      <name val="Segoe UI"/>
      <family val="2"/>
    </font>
    <font>
      <b/>
      <sz val="12"/>
      <name val="Segoe UI"/>
      <family val="2"/>
    </font>
    <font>
      <b/>
      <sz val="14"/>
      <color theme="0"/>
      <name val="Segoe UI"/>
      <family val="2"/>
    </font>
    <font>
      <i/>
      <sz val="10"/>
      <color theme="0"/>
      <name val="Segoe UI"/>
      <family val="2"/>
    </font>
    <font>
      <sz val="11"/>
      <color rgb="FF444444"/>
      <name val="Calibri"/>
      <family val="2"/>
    </font>
    <font>
      <sz val="11"/>
      <color rgb="FF7030A0"/>
      <name val="Segoe UI"/>
      <family val="2"/>
    </font>
    <font>
      <sz val="12"/>
      <color rgb="FF000000"/>
      <name val="Segoe UI"/>
      <family val="2"/>
    </font>
    <font>
      <b/>
      <sz val="22"/>
      <name val="Segoe UI"/>
      <family val="2"/>
    </font>
    <font>
      <b/>
      <sz val="22"/>
      <color rgb="FFFFFFFF"/>
      <name val="Segoe UI"/>
      <family val="2"/>
    </font>
    <font>
      <b/>
      <sz val="11"/>
      <color rgb="FFFFFFFF"/>
      <name val="Segoe UI"/>
      <family val="2"/>
    </font>
    <font>
      <b/>
      <i/>
      <sz val="11"/>
      <color rgb="FFBFBFBF"/>
      <name val="Segoe UI"/>
      <family val="2"/>
    </font>
    <font>
      <b/>
      <i/>
      <sz val="11"/>
      <color theme="0" tint="-0.249977111117893"/>
      <name val="Segoe UI"/>
      <family val="2"/>
    </font>
    <font>
      <b/>
      <sz val="11"/>
      <color theme="0" tint="-0.249977111117893"/>
      <name val="Segoe UI"/>
      <family val="2"/>
    </font>
    <font>
      <sz val="12"/>
      <color theme="0" tint="-0.249977111117893"/>
      <name val="Segoe UI"/>
      <family val="2"/>
    </font>
  </fonts>
  <fills count="29">
    <fill>
      <patternFill patternType="none"/>
    </fill>
    <fill>
      <patternFill patternType="gray125"/>
    </fill>
    <fill>
      <patternFill patternType="solid">
        <fgColor theme="0" tint="-4.9989318521683403E-2"/>
        <bgColor indexed="64"/>
      </patternFill>
    </fill>
    <fill>
      <patternFill patternType="solid">
        <fgColor rgb="FF002060"/>
        <bgColor rgb="FF000000"/>
      </patternFill>
    </fill>
    <fill>
      <patternFill patternType="solid">
        <fgColor rgb="FFE6F4F6"/>
        <bgColor rgb="FF000000"/>
      </patternFill>
    </fill>
    <fill>
      <patternFill patternType="solid">
        <fgColor rgb="FF002060"/>
        <bgColor indexed="64"/>
      </patternFill>
    </fill>
    <fill>
      <patternFill patternType="solid">
        <fgColor theme="0"/>
        <bgColor indexed="64"/>
      </patternFill>
    </fill>
    <fill>
      <patternFill patternType="solid">
        <fgColor theme="7" tint="0.79998168889431442"/>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92D050"/>
        <bgColor indexed="64"/>
      </patternFill>
    </fill>
    <fill>
      <patternFill patternType="solid">
        <fgColor rgb="FFFFFF00"/>
        <bgColor indexed="64"/>
      </patternFill>
    </fill>
    <fill>
      <patternFill patternType="solid">
        <fgColor rgb="FF00B0F0"/>
        <bgColor indexed="64"/>
      </patternFill>
    </fill>
    <fill>
      <patternFill patternType="solid">
        <fgColor rgb="FFFFA669"/>
        <bgColor indexed="64"/>
      </patternFill>
    </fill>
    <fill>
      <patternFill patternType="solid">
        <fgColor rgb="FFFFA669"/>
        <bgColor rgb="FF000000"/>
      </patternFill>
    </fill>
    <fill>
      <patternFill patternType="solid">
        <fgColor rgb="FF00B0F0"/>
        <bgColor rgb="FF000000"/>
      </patternFill>
    </fill>
    <fill>
      <patternFill patternType="solid">
        <fgColor theme="8" tint="0.79998168889431442"/>
        <bgColor indexed="64"/>
      </patternFill>
    </fill>
    <fill>
      <patternFill patternType="solid">
        <fgColor theme="0" tint="-0.14999847407452621"/>
        <bgColor indexed="64"/>
      </patternFill>
    </fill>
    <fill>
      <patternFill patternType="solid">
        <fgColor rgb="FF92D050"/>
        <bgColor rgb="FF000000"/>
      </patternFill>
    </fill>
    <fill>
      <patternFill patternType="solid">
        <fgColor rgb="FF00B050"/>
        <bgColor rgb="FF000000"/>
      </patternFill>
    </fill>
    <fill>
      <patternFill patternType="solid">
        <fgColor rgb="FF305496"/>
        <bgColor indexed="64"/>
      </patternFill>
    </fill>
    <fill>
      <patternFill patternType="lightGray">
        <bgColor rgb="FF002060"/>
      </patternFill>
    </fill>
    <fill>
      <patternFill patternType="lightGray">
        <bgColor theme="8" tint="0.79998168889431442"/>
      </patternFill>
    </fill>
    <fill>
      <patternFill patternType="solid">
        <fgColor rgb="FFFFFFFF"/>
        <bgColor rgb="FF000000"/>
      </patternFill>
    </fill>
    <fill>
      <patternFill patternType="solid">
        <fgColor rgb="FFFFF2CC"/>
        <bgColor rgb="FF000000"/>
      </patternFill>
    </fill>
    <fill>
      <patternFill patternType="solid">
        <fgColor rgb="FFDDEBF7"/>
        <bgColor rgb="FF000000"/>
      </patternFill>
    </fill>
    <fill>
      <patternFill patternType="solid">
        <fgColor rgb="FFD9D9D9"/>
        <bgColor rgb="FF000000"/>
      </patternFill>
    </fill>
    <fill>
      <patternFill patternType="solid">
        <fgColor theme="8" tint="0.79998168889431442"/>
        <bgColor rgb="FF000000"/>
      </patternFill>
    </fill>
  </fills>
  <borders count="88">
    <border>
      <left/>
      <right/>
      <top/>
      <bottom/>
      <diagonal/>
    </border>
    <border>
      <left style="thin">
        <color auto="1"/>
      </left>
      <right style="thin">
        <color auto="1"/>
      </right>
      <top style="thin">
        <color auto="1"/>
      </top>
      <bottom style="thin">
        <color auto="1"/>
      </bottom>
      <diagonal/>
    </border>
    <border>
      <left style="double">
        <color auto="1"/>
      </left>
      <right style="thin">
        <color auto="1"/>
      </right>
      <top style="thin">
        <color auto="1"/>
      </top>
      <bottom style="thin">
        <color auto="1"/>
      </bottom>
      <diagonal/>
    </border>
    <border>
      <left style="double">
        <color auto="1"/>
      </left>
      <right style="thin">
        <color auto="1"/>
      </right>
      <top style="thin">
        <color auto="1"/>
      </top>
      <bottom/>
      <diagonal/>
    </border>
    <border>
      <left style="double">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bottom/>
      <diagonal/>
    </border>
    <border>
      <left/>
      <right style="thin">
        <color auto="1"/>
      </right>
      <top/>
      <bottom style="thin">
        <color auto="1"/>
      </bottom>
      <diagonal/>
    </border>
    <border>
      <left/>
      <right style="thin">
        <color auto="1"/>
      </right>
      <top style="thin">
        <color auto="1"/>
      </top>
      <bottom style="thin">
        <color auto="1"/>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rgb="FF000000"/>
      </left>
      <right/>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auto="1"/>
      </top>
      <bottom style="thin">
        <color auto="1"/>
      </bottom>
      <diagonal/>
    </border>
    <border>
      <left style="thin">
        <color rgb="FFFFFFFF"/>
      </left>
      <right style="thin">
        <color rgb="FFFFFFFF"/>
      </right>
      <top style="thin">
        <color rgb="FFFFFFFF"/>
      </top>
      <bottom/>
      <diagonal/>
    </border>
    <border>
      <left/>
      <right/>
      <top style="thin">
        <color rgb="FF00667E"/>
      </top>
      <bottom/>
      <diagonal/>
    </border>
    <border>
      <left/>
      <right/>
      <top/>
      <bottom style="thin">
        <color rgb="FF00667E"/>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auto="1"/>
      </right>
      <top style="medium">
        <color indexed="64"/>
      </top>
      <bottom/>
      <diagonal/>
    </border>
    <border>
      <left/>
      <right style="thin">
        <color auto="1"/>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auto="1"/>
      </right>
      <top/>
      <bottom style="medium">
        <color indexed="64"/>
      </bottom>
      <diagonal/>
    </border>
    <border>
      <left/>
      <right style="thin">
        <color auto="1"/>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auto="1"/>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rgb="FF000000"/>
      </left>
      <right style="thin">
        <color rgb="FF000000"/>
      </right>
      <top style="thin">
        <color rgb="FF000000"/>
      </top>
      <bottom/>
      <diagonal/>
    </border>
    <border>
      <left style="medium">
        <color indexed="64"/>
      </left>
      <right/>
      <top style="thin">
        <color indexed="64"/>
      </top>
      <bottom style="thin">
        <color indexed="64"/>
      </bottom>
      <diagonal/>
    </border>
    <border>
      <left style="medium">
        <color indexed="64"/>
      </left>
      <right style="thin">
        <color indexed="64"/>
      </right>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top style="thin">
        <color indexed="64"/>
      </top>
      <bottom/>
      <diagonal/>
    </border>
    <border>
      <left style="thin">
        <color rgb="FF000000"/>
      </left>
      <right/>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medium">
        <color indexed="64"/>
      </top>
      <bottom style="thin">
        <color auto="1"/>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style="medium">
        <color indexed="64"/>
      </left>
      <right/>
      <top style="thin">
        <color auto="1"/>
      </top>
      <bottom style="medium">
        <color indexed="64"/>
      </bottom>
      <diagonal/>
    </border>
    <border>
      <left/>
      <right/>
      <top style="thin">
        <color auto="1"/>
      </top>
      <bottom style="medium">
        <color indexed="64"/>
      </bottom>
      <diagonal/>
    </border>
    <border>
      <left/>
      <right style="medium">
        <color indexed="64"/>
      </right>
      <top style="thin">
        <color auto="1"/>
      </top>
      <bottom style="medium">
        <color indexed="64"/>
      </bottom>
      <diagonal/>
    </border>
    <border>
      <left style="medium">
        <color indexed="64"/>
      </left>
      <right/>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medium">
        <color indexed="64"/>
      </top>
      <bottom style="medium">
        <color indexed="64"/>
      </bottom>
      <diagonal/>
    </border>
    <border>
      <left/>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s>
  <cellStyleXfs count="6">
    <xf numFmtId="0" fontId="0" fillId="0" borderId="0"/>
    <xf numFmtId="0" fontId="24" fillId="0" borderId="0"/>
    <xf numFmtId="0" fontId="2" fillId="0" borderId="0"/>
    <xf numFmtId="0" fontId="24" fillId="0" borderId="0"/>
    <xf numFmtId="0" fontId="1" fillId="0" borderId="0"/>
    <xf numFmtId="9" fontId="1" fillId="0" borderId="0" applyFont="0" applyFill="0" applyBorder="0" applyAlignment="0" applyProtection="0"/>
  </cellStyleXfs>
  <cellXfs count="527">
    <xf numFmtId="0" fontId="0" fillId="0" borderId="0" xfId="0"/>
    <xf numFmtId="0" fontId="3" fillId="3" borderId="1" xfId="0" applyFont="1" applyFill="1" applyBorder="1" applyAlignment="1">
      <alignment horizontal="center" vertical="center" wrapText="1"/>
    </xf>
    <xf numFmtId="0" fontId="3" fillId="3" borderId="25" xfId="0" applyFont="1" applyFill="1" applyBorder="1" applyAlignment="1">
      <alignment vertical="center" wrapText="1"/>
    </xf>
    <xf numFmtId="0" fontId="0" fillId="0" borderId="0" xfId="0" applyAlignment="1">
      <alignment wrapText="1"/>
    </xf>
    <xf numFmtId="0" fontId="4" fillId="0" borderId="26" xfId="0" applyFont="1" applyBorder="1" applyAlignment="1">
      <alignment horizontal="left" vertical="top" wrapText="1"/>
    </xf>
    <xf numFmtId="0" fontId="4" fillId="0" borderId="0" xfId="0" applyFont="1" applyAlignment="1">
      <alignment horizontal="left" vertical="top" wrapText="1"/>
    </xf>
    <xf numFmtId="0" fontId="4" fillId="4" borderId="0" xfId="0" applyFont="1" applyFill="1" applyAlignment="1">
      <alignment horizontal="left" vertical="top" wrapText="1"/>
    </xf>
    <xf numFmtId="0" fontId="4" fillId="4" borderId="27" xfId="0" applyFont="1" applyFill="1" applyBorder="1" applyAlignment="1">
      <alignment horizontal="left" vertical="top" wrapText="1"/>
    </xf>
    <xf numFmtId="0" fontId="8" fillId="0" borderId="0" xfId="0" applyFont="1"/>
    <xf numFmtId="0" fontId="8" fillId="0" borderId="0" xfId="0" applyFont="1" applyAlignment="1">
      <alignment horizontal="left" vertical="top"/>
    </xf>
    <xf numFmtId="0" fontId="12" fillId="0" borderId="0" xfId="0" applyFont="1" applyAlignment="1">
      <alignment horizontal="left" vertical="top"/>
    </xf>
    <xf numFmtId="0" fontId="13" fillId="0" borderId="0" xfId="0" applyFont="1" applyAlignment="1">
      <alignment horizontal="left" vertical="top"/>
    </xf>
    <xf numFmtId="0" fontId="12" fillId="0" borderId="0" xfId="0" applyFont="1"/>
    <xf numFmtId="0" fontId="8" fillId="0" borderId="1" xfId="0" applyFont="1" applyBorder="1" applyAlignment="1">
      <alignment horizontal="left" vertical="top" wrapText="1"/>
    </xf>
    <xf numFmtId="0" fontId="14" fillId="0" borderId="0" xfId="0" applyFont="1" applyAlignment="1">
      <alignment horizontal="left" vertical="top"/>
    </xf>
    <xf numFmtId="0" fontId="8" fillId="0" borderId="11" xfId="0" applyFont="1" applyBorder="1" applyAlignment="1">
      <alignment horizontal="left" vertical="top"/>
    </xf>
    <xf numFmtId="0" fontId="8" fillId="0" borderId="12" xfId="0" applyFont="1" applyBorder="1"/>
    <xf numFmtId="0" fontId="13" fillId="0" borderId="1" xfId="0" applyFont="1" applyBorder="1" applyAlignment="1">
      <alignment horizontal="left" vertical="center" wrapText="1"/>
    </xf>
    <xf numFmtId="0" fontId="13" fillId="0" borderId="1" xfId="0" applyFont="1" applyBorder="1" applyAlignment="1">
      <alignment horizontal="right" vertical="center" wrapText="1"/>
    </xf>
    <xf numFmtId="0" fontId="8" fillId="0" borderId="1" xfId="0" applyFont="1" applyBorder="1" applyAlignment="1">
      <alignment horizontal="left" vertical="center" wrapText="1"/>
    </xf>
    <xf numFmtId="0" fontId="8" fillId="0" borderId="1" xfId="0" applyFont="1" applyBorder="1" applyAlignment="1">
      <alignment horizontal="justify" vertical="top" wrapText="1"/>
    </xf>
    <xf numFmtId="0" fontId="8" fillId="0" borderId="2" xfId="0" applyFont="1" applyBorder="1" applyAlignment="1">
      <alignment horizontal="left" vertical="center" wrapText="1"/>
    </xf>
    <xf numFmtId="0" fontId="8" fillId="0" borderId="3" xfId="0" applyFont="1" applyBorder="1" applyAlignment="1">
      <alignment horizontal="left" vertical="center" wrapText="1"/>
    </xf>
    <xf numFmtId="0" fontId="8" fillId="0" borderId="4" xfId="0" applyFont="1" applyBorder="1" applyAlignment="1">
      <alignment horizontal="left" vertical="center" wrapText="1"/>
    </xf>
    <xf numFmtId="0" fontId="8" fillId="0" borderId="1" xfId="0" applyFont="1" applyBorder="1" applyAlignment="1">
      <alignment horizontal="center" vertical="center" wrapText="1"/>
    </xf>
    <xf numFmtId="0" fontId="8" fillId="0" borderId="0" xfId="0" applyFont="1" applyAlignment="1">
      <alignment horizontal="center"/>
    </xf>
    <xf numFmtId="0" fontId="22" fillId="0" borderId="0" xfId="0" applyFont="1" applyProtection="1">
      <protection locked="0"/>
    </xf>
    <xf numFmtId="0" fontId="25" fillId="0" borderId="0" xfId="1" applyFont="1" applyProtection="1">
      <protection locked="0"/>
    </xf>
    <xf numFmtId="0" fontId="10" fillId="0" borderId="1" xfId="0" applyFont="1" applyBorder="1" applyAlignment="1">
      <alignment horizontal="center" vertical="center" wrapText="1"/>
    </xf>
    <xf numFmtId="0" fontId="25" fillId="0" borderId="0" xfId="1" applyFont="1"/>
    <xf numFmtId="0" fontId="27" fillId="0" borderId="0" xfId="1" applyFont="1" applyProtection="1">
      <protection locked="0"/>
    </xf>
    <xf numFmtId="0" fontId="25" fillId="6" borderId="0" xfId="1" applyFont="1" applyFill="1" applyProtection="1">
      <protection locked="0"/>
    </xf>
    <xf numFmtId="0" fontId="22" fillId="0" borderId="0" xfId="0" applyFont="1"/>
    <xf numFmtId="0" fontId="8" fillId="0" borderId="0" xfId="0" applyFont="1" applyAlignment="1">
      <alignment wrapText="1"/>
    </xf>
    <xf numFmtId="0" fontId="16" fillId="0" borderId="0" xfId="0" applyFont="1"/>
    <xf numFmtId="0" fontId="32" fillId="0" borderId="1" xfId="0" applyFont="1" applyBorder="1" applyAlignment="1">
      <alignment horizontal="left" vertical="center"/>
    </xf>
    <xf numFmtId="0" fontId="32" fillId="9" borderId="1" xfId="0" applyFont="1" applyFill="1" applyBorder="1" applyAlignment="1">
      <alignment horizontal="left" vertical="center"/>
    </xf>
    <xf numFmtId="0" fontId="32" fillId="0" borderId="0" xfId="0" applyFont="1" applyAlignment="1">
      <alignment horizontal="left" vertical="center"/>
    </xf>
    <xf numFmtId="0" fontId="33" fillId="9" borderId="1" xfId="0" applyFont="1" applyFill="1" applyBorder="1" applyAlignment="1">
      <alignment horizontal="left" vertical="center"/>
    </xf>
    <xf numFmtId="0" fontId="23" fillId="5" borderId="0" xfId="0" applyFont="1" applyFill="1" applyAlignment="1" applyProtection="1">
      <alignment vertical="center" wrapText="1"/>
      <protection locked="0"/>
    </xf>
    <xf numFmtId="0" fontId="23" fillId="5" borderId="0" xfId="0" applyFont="1" applyFill="1" applyAlignment="1">
      <alignment vertical="center" wrapText="1"/>
    </xf>
    <xf numFmtId="0" fontId="32" fillId="8" borderId="1" xfId="0" applyFont="1" applyFill="1" applyBorder="1"/>
    <xf numFmtId="0" fontId="34" fillId="12" borderId="1" xfId="0" applyFont="1" applyFill="1" applyBorder="1"/>
    <xf numFmtId="0" fontId="32" fillId="0" borderId="0" xfId="0" applyFont="1"/>
    <xf numFmtId="0" fontId="32" fillId="8" borderId="0" xfId="0" applyFont="1" applyFill="1"/>
    <xf numFmtId="0" fontId="21" fillId="0" borderId="0" xfId="0" applyFont="1" applyAlignment="1">
      <alignment wrapText="1"/>
    </xf>
    <xf numFmtId="0" fontId="13" fillId="0" borderId="1" xfId="0" applyFont="1" applyBorder="1" applyAlignment="1">
      <alignment horizontal="center" vertical="center" wrapText="1"/>
    </xf>
    <xf numFmtId="0" fontId="36" fillId="0" borderId="0" xfId="0" applyFont="1" applyProtection="1">
      <protection locked="0"/>
    </xf>
    <xf numFmtId="0" fontId="36" fillId="8" borderId="1" xfId="0" applyFont="1" applyFill="1" applyBorder="1" applyAlignment="1">
      <alignment vertical="top"/>
    </xf>
    <xf numFmtId="0" fontId="36" fillId="8" borderId="1" xfId="0" applyFont="1" applyFill="1" applyBorder="1" applyAlignment="1">
      <alignment horizontal="left" vertical="top"/>
    </xf>
    <xf numFmtId="0" fontId="32" fillId="9" borderId="0" xfId="0" applyFont="1" applyFill="1"/>
    <xf numFmtId="0" fontId="32" fillId="13" borderId="0" xfId="0" applyFont="1" applyFill="1"/>
    <xf numFmtId="0" fontId="36" fillId="9" borderId="1" xfId="0" applyFont="1" applyFill="1" applyBorder="1" applyAlignment="1">
      <alignment vertical="top"/>
    </xf>
    <xf numFmtId="0" fontId="32" fillId="14" borderId="1" xfId="0" applyFont="1" applyFill="1" applyBorder="1"/>
    <xf numFmtId="0" fontId="34" fillId="14" borderId="1" xfId="0" applyFont="1" applyFill="1" applyBorder="1"/>
    <xf numFmtId="0" fontId="36" fillId="13" borderId="0" xfId="0" applyFont="1" applyFill="1" applyAlignment="1">
      <alignment vertical="top"/>
    </xf>
    <xf numFmtId="0" fontId="37" fillId="13" borderId="0" xfId="0" applyFont="1" applyFill="1" applyAlignment="1">
      <alignment vertical="top"/>
    </xf>
    <xf numFmtId="0" fontId="32" fillId="13" borderId="1" xfId="0" applyFont="1" applyFill="1" applyBorder="1"/>
    <xf numFmtId="0" fontId="32" fillId="11" borderId="0" xfId="0" applyFont="1" applyFill="1"/>
    <xf numFmtId="0" fontId="36" fillId="11" borderId="1" xfId="0" applyFont="1" applyFill="1" applyBorder="1" applyAlignment="1">
      <alignment vertical="top"/>
    </xf>
    <xf numFmtId="0" fontId="8" fillId="0" borderId="0" xfId="0" applyFont="1" applyAlignment="1">
      <alignment vertical="center"/>
    </xf>
    <xf numFmtId="0" fontId="8" fillId="0" borderId="0" xfId="0" applyFont="1" applyAlignment="1">
      <alignment horizontal="center" vertical="center"/>
    </xf>
    <xf numFmtId="0" fontId="38" fillId="0" borderId="0" xfId="0" applyFont="1"/>
    <xf numFmtId="0" fontId="13" fillId="0" borderId="11" xfId="0" applyFont="1" applyBorder="1" applyAlignment="1">
      <alignment vertical="center" wrapText="1"/>
    </xf>
    <xf numFmtId="0" fontId="13" fillId="0" borderId="8" xfId="0" applyFont="1" applyBorder="1" applyAlignment="1">
      <alignment horizontal="center" vertical="center" wrapText="1"/>
    </xf>
    <xf numFmtId="1" fontId="8" fillId="0" borderId="1" xfId="0" applyNumberFormat="1" applyFont="1" applyBorder="1" applyAlignment="1">
      <alignment horizontal="center" vertical="center" wrapText="1"/>
    </xf>
    <xf numFmtId="0" fontId="29" fillId="0" borderId="0" xfId="0" applyFont="1" applyAlignment="1">
      <alignment horizontal="center" vertical="center"/>
    </xf>
    <xf numFmtId="0" fontId="10" fillId="0" borderId="1" xfId="0" applyFont="1" applyBorder="1" applyAlignment="1">
      <alignment horizontal="justify" vertical="top" wrapText="1"/>
    </xf>
    <xf numFmtId="0" fontId="35" fillId="5" borderId="40" xfId="1" applyFont="1" applyFill="1" applyBorder="1" applyAlignment="1">
      <alignment horizontal="center" vertical="center" wrapText="1"/>
    </xf>
    <xf numFmtId="0" fontId="35" fillId="5" borderId="39" xfId="1" applyFont="1" applyFill="1" applyBorder="1" applyAlignment="1">
      <alignment horizontal="center" vertical="center" wrapText="1"/>
    </xf>
    <xf numFmtId="0" fontId="22" fillId="0" borderId="0" xfId="1" applyFont="1" applyProtection="1">
      <protection locked="0"/>
    </xf>
    <xf numFmtId="0" fontId="10" fillId="6" borderId="1" xfId="1" applyFont="1" applyFill="1" applyBorder="1" applyAlignment="1" applyProtection="1">
      <alignment horizontal="left" vertical="center" wrapText="1"/>
      <protection locked="0"/>
    </xf>
    <xf numFmtId="0" fontId="10" fillId="6" borderId="1" xfId="1" applyFont="1" applyFill="1" applyBorder="1" applyAlignment="1" applyProtection="1">
      <alignment horizontal="center" vertical="center" wrapText="1"/>
      <protection locked="0"/>
    </xf>
    <xf numFmtId="1" fontId="11" fillId="2" borderId="1" xfId="1" applyNumberFormat="1" applyFont="1" applyFill="1" applyBorder="1" applyAlignment="1">
      <alignment horizontal="center" vertical="center" wrapText="1"/>
    </xf>
    <xf numFmtId="1" fontId="11" fillId="2" borderId="35" xfId="1" applyNumberFormat="1" applyFont="1" applyFill="1" applyBorder="1" applyAlignment="1">
      <alignment horizontal="center" vertical="center" wrapText="1"/>
    </xf>
    <xf numFmtId="0" fontId="22" fillId="0" borderId="0" xfId="1" applyFont="1" applyAlignment="1" applyProtection="1">
      <alignment vertical="top" wrapText="1"/>
      <protection locked="0"/>
    </xf>
    <xf numFmtId="0" fontId="22" fillId="0" borderId="0" xfId="1" applyFont="1" applyAlignment="1" applyProtection="1">
      <alignment vertical="top"/>
      <protection locked="0"/>
    </xf>
    <xf numFmtId="0" fontId="40" fillId="8" borderId="1" xfId="0" applyFont="1" applyFill="1" applyBorder="1" applyAlignment="1">
      <alignment vertical="top"/>
    </xf>
    <xf numFmtId="0" fontId="40" fillId="8" borderId="6" xfId="0" applyFont="1" applyFill="1" applyBorder="1" applyAlignment="1">
      <alignment vertical="top"/>
    </xf>
    <xf numFmtId="0" fontId="32" fillId="0" borderId="1" xfId="0" applyFont="1" applyBorder="1" applyAlignment="1">
      <alignment vertical="center"/>
    </xf>
    <xf numFmtId="0" fontId="33" fillId="0" borderId="1" xfId="0" applyFont="1" applyBorder="1" applyAlignment="1">
      <alignment vertical="center"/>
    </xf>
    <xf numFmtId="0" fontId="33" fillId="0" borderId="1" xfId="0" applyFont="1" applyBorder="1" applyAlignment="1">
      <alignment horizontal="left" vertical="center"/>
    </xf>
    <xf numFmtId="0" fontId="32" fillId="9" borderId="1" xfId="0" applyFont="1" applyFill="1" applyBorder="1" applyAlignment="1">
      <alignment vertical="center"/>
    </xf>
    <xf numFmtId="0" fontId="41" fillId="15" borderId="8" xfId="0" applyFont="1" applyFill="1" applyBorder="1" applyAlignment="1">
      <alignment vertical="top"/>
    </xf>
    <xf numFmtId="0" fontId="41" fillId="14" borderId="8" xfId="0" applyFont="1" applyFill="1" applyBorder="1" applyAlignment="1">
      <alignment vertical="top"/>
    </xf>
    <xf numFmtId="0" fontId="41" fillId="14" borderId="5" xfId="0" applyFont="1" applyFill="1" applyBorder="1" applyAlignment="1">
      <alignment vertical="top"/>
    </xf>
    <xf numFmtId="0" fontId="41" fillId="16" borderId="1" xfId="0" applyFont="1" applyFill="1" applyBorder="1" applyAlignment="1">
      <alignment vertical="top"/>
    </xf>
    <xf numFmtId="0" fontId="34" fillId="12" borderId="1" xfId="0" applyFont="1" applyFill="1" applyBorder="1" applyAlignment="1">
      <alignment vertical="center"/>
    </xf>
    <xf numFmtId="0" fontId="32" fillId="12" borderId="1" xfId="0" applyFont="1" applyFill="1" applyBorder="1" applyAlignment="1">
      <alignment vertical="center"/>
    </xf>
    <xf numFmtId="0" fontId="33" fillId="12" borderId="1" xfId="0" applyFont="1" applyFill="1" applyBorder="1" applyAlignment="1">
      <alignment vertical="center"/>
    </xf>
    <xf numFmtId="0" fontId="40" fillId="11" borderId="1" xfId="0" applyFont="1" applyFill="1" applyBorder="1" applyAlignment="1">
      <alignment vertical="top"/>
    </xf>
    <xf numFmtId="0" fontId="32" fillId="0" borderId="5" xfId="0" applyFont="1" applyBorder="1" applyAlignment="1">
      <alignment vertical="center"/>
    </xf>
    <xf numFmtId="0" fontId="7" fillId="3" borderId="49" xfId="0" applyFont="1" applyFill="1" applyBorder="1" applyAlignment="1">
      <alignment vertical="center" wrapText="1"/>
    </xf>
    <xf numFmtId="0" fontId="7" fillId="3" borderId="51" xfId="0" applyFont="1" applyFill="1" applyBorder="1" applyAlignment="1">
      <alignment vertical="center" wrapText="1"/>
    </xf>
    <xf numFmtId="0" fontId="7" fillId="3" borderId="50" xfId="0" applyFont="1" applyFill="1" applyBorder="1" applyAlignment="1">
      <alignment vertical="center" wrapText="1"/>
    </xf>
    <xf numFmtId="0" fontId="40" fillId="8" borderId="5" xfId="0" applyFont="1" applyFill="1" applyBorder="1" applyAlignment="1">
      <alignment vertical="top"/>
    </xf>
    <xf numFmtId="0" fontId="40" fillId="8" borderId="11" xfId="0" applyFont="1" applyFill="1" applyBorder="1" applyAlignment="1">
      <alignment vertical="top"/>
    </xf>
    <xf numFmtId="0" fontId="34" fillId="12" borderId="5" xfId="0" applyFont="1" applyFill="1" applyBorder="1"/>
    <xf numFmtId="0" fontId="31" fillId="5" borderId="42" xfId="0" applyFont="1" applyFill="1" applyBorder="1" applyAlignment="1">
      <alignment vertical="center" wrapText="1"/>
    </xf>
    <xf numFmtId="0" fontId="31" fillId="5" borderId="43" xfId="0" applyFont="1" applyFill="1" applyBorder="1" applyAlignment="1">
      <alignment vertical="center" wrapText="1"/>
    </xf>
    <xf numFmtId="0" fontId="31" fillId="5" borderId="44" xfId="0" applyFont="1" applyFill="1" applyBorder="1" applyAlignment="1">
      <alignment vertical="center" wrapText="1"/>
    </xf>
    <xf numFmtId="0" fontId="36" fillId="8" borderId="5" xfId="0" applyFont="1" applyFill="1" applyBorder="1" applyAlignment="1">
      <alignment vertical="top"/>
    </xf>
    <xf numFmtId="0" fontId="36" fillId="8" borderId="5" xfId="0" applyFont="1" applyFill="1" applyBorder="1" applyAlignment="1">
      <alignment horizontal="left" vertical="top"/>
    </xf>
    <xf numFmtId="0" fontId="32" fillId="0" borderId="30" xfId="0" applyFont="1" applyBorder="1" applyAlignment="1">
      <alignment vertical="center"/>
    </xf>
    <xf numFmtId="0" fontId="7" fillId="3" borderId="49" xfId="0" applyFont="1" applyFill="1" applyBorder="1" applyAlignment="1">
      <alignment horizontal="center" vertical="center" wrapText="1"/>
    </xf>
    <xf numFmtId="0" fontId="7" fillId="3" borderId="51" xfId="0" applyFont="1" applyFill="1" applyBorder="1" applyAlignment="1">
      <alignment horizontal="center" vertical="center" wrapText="1"/>
    </xf>
    <xf numFmtId="0" fontId="7" fillId="3" borderId="50" xfId="0" applyFont="1" applyFill="1" applyBorder="1" applyAlignment="1">
      <alignment horizontal="center" vertical="center" wrapText="1"/>
    </xf>
    <xf numFmtId="0" fontId="9" fillId="0" borderId="0" xfId="0" applyFont="1" applyAlignment="1">
      <alignment wrapText="1"/>
    </xf>
    <xf numFmtId="0" fontId="22" fillId="0" borderId="0" xfId="2" applyFont="1" applyProtection="1">
      <protection locked="0"/>
    </xf>
    <xf numFmtId="0" fontId="25" fillId="6" borderId="0" xfId="3" applyFont="1" applyFill="1" applyProtection="1">
      <protection locked="0"/>
    </xf>
    <xf numFmtId="0" fontId="28" fillId="0" borderId="0" xfId="2" applyFont="1" applyAlignment="1">
      <alignment horizontal="left" vertical="center" wrapText="1"/>
    </xf>
    <xf numFmtId="0" fontId="25" fillId="0" borderId="0" xfId="3" applyFont="1" applyProtection="1">
      <protection locked="0"/>
    </xf>
    <xf numFmtId="0" fontId="22" fillId="0" borderId="1" xfId="2" applyFont="1" applyBorder="1" applyAlignment="1" applyProtection="1">
      <alignment wrapText="1"/>
      <protection locked="0"/>
    </xf>
    <xf numFmtId="0" fontId="38" fillId="0" borderId="0" xfId="0" applyFont="1" applyAlignment="1">
      <alignment vertical="center"/>
    </xf>
    <xf numFmtId="0" fontId="27" fillId="0" borderId="0" xfId="1" applyFont="1" applyAlignment="1" applyProtection="1">
      <alignment vertical="center"/>
      <protection locked="0"/>
    </xf>
    <xf numFmtId="0" fontId="22" fillId="0" borderId="0" xfId="2" applyFont="1" applyAlignment="1" applyProtection="1">
      <alignment vertical="center"/>
      <protection locked="0"/>
    </xf>
    <xf numFmtId="0" fontId="48" fillId="0" borderId="0" xfId="0" applyFont="1"/>
    <xf numFmtId="0" fontId="17" fillId="19" borderId="6" xfId="0" applyFont="1" applyFill="1" applyBorder="1" applyAlignment="1">
      <alignment vertical="top" wrapText="1"/>
    </xf>
    <xf numFmtId="0" fontId="17" fillId="15" borderId="0" xfId="0" applyFont="1" applyFill="1" applyAlignment="1">
      <alignment vertical="top" wrapText="1"/>
    </xf>
    <xf numFmtId="0" fontId="17" fillId="16" borderId="6" xfId="0" applyFont="1" applyFill="1" applyBorder="1" applyAlignment="1">
      <alignment vertical="top" wrapText="1"/>
    </xf>
    <xf numFmtId="0" fontId="17" fillId="20" borderId="6" xfId="0" applyFont="1" applyFill="1" applyBorder="1" applyAlignment="1">
      <alignment vertical="top" wrapText="1"/>
    </xf>
    <xf numFmtId="0" fontId="13" fillId="0" borderId="0" xfId="0" applyFont="1" applyAlignment="1">
      <alignment wrapText="1"/>
    </xf>
    <xf numFmtId="0" fontId="17" fillId="19" borderId="1" xfId="0" applyFont="1" applyFill="1" applyBorder="1" applyAlignment="1">
      <alignment vertical="top" wrapText="1"/>
    </xf>
    <xf numFmtId="0" fontId="17" fillId="15" borderId="1" xfId="0" applyFont="1" applyFill="1" applyBorder="1" applyAlignment="1">
      <alignment vertical="top" wrapText="1"/>
    </xf>
    <xf numFmtId="0" fontId="17" fillId="16" borderId="1" xfId="0" applyFont="1" applyFill="1" applyBorder="1" applyAlignment="1">
      <alignment vertical="top" wrapText="1"/>
    </xf>
    <xf numFmtId="0" fontId="17" fillId="20" borderId="1" xfId="0" applyFont="1" applyFill="1" applyBorder="1" applyAlignment="1">
      <alignment vertical="top" wrapText="1"/>
    </xf>
    <xf numFmtId="0" fontId="13" fillId="0" borderId="0" xfId="0" applyFont="1" applyAlignment="1">
      <alignment textRotation="90" wrapText="1"/>
    </xf>
    <xf numFmtId="0" fontId="25" fillId="0" borderId="34" xfId="0" applyFont="1" applyBorder="1" applyAlignment="1">
      <alignment horizontal="center"/>
    </xf>
    <xf numFmtId="0" fontId="25" fillId="0" borderId="1" xfId="0" applyFont="1" applyBorder="1" applyAlignment="1">
      <alignment horizontal="center"/>
    </xf>
    <xf numFmtId="0" fontId="25" fillId="0" borderId="36" xfId="0" applyFont="1" applyBorder="1" applyAlignment="1">
      <alignment horizontal="center"/>
    </xf>
    <xf numFmtId="0" fontId="25" fillId="0" borderId="37" xfId="0" applyFont="1" applyBorder="1" applyAlignment="1">
      <alignment horizontal="center"/>
    </xf>
    <xf numFmtId="2" fontId="25" fillId="10" borderId="38" xfId="0" quotePrefix="1" applyNumberFormat="1" applyFont="1" applyFill="1" applyBorder="1" applyAlignment="1">
      <alignment horizontal="center"/>
    </xf>
    <xf numFmtId="43" fontId="8" fillId="0" borderId="0" xfId="0" applyNumberFormat="1" applyFont="1"/>
    <xf numFmtId="0" fontId="50" fillId="17" borderId="29" xfId="0" applyFont="1" applyFill="1" applyBorder="1" applyAlignment="1">
      <alignment horizontal="left"/>
    </xf>
    <xf numFmtId="0" fontId="50" fillId="17" borderId="1" xfId="0" applyFont="1" applyFill="1" applyBorder="1"/>
    <xf numFmtId="0" fontId="50" fillId="17" borderId="23" xfId="0" applyFont="1" applyFill="1" applyBorder="1" applyAlignment="1">
      <alignment wrapText="1"/>
    </xf>
    <xf numFmtId="0" fontId="50" fillId="17" borderId="23" xfId="0" applyFont="1" applyFill="1" applyBorder="1"/>
    <xf numFmtId="43" fontId="50" fillId="17" borderId="22" xfId="0" applyNumberFormat="1" applyFont="1" applyFill="1" applyBorder="1"/>
    <xf numFmtId="0" fontId="50" fillId="0" borderId="0" xfId="0" applyFont="1"/>
    <xf numFmtId="0" fontId="51" fillId="5" borderId="0" xfId="0" applyFont="1" applyFill="1" applyAlignment="1">
      <alignment vertical="center"/>
    </xf>
    <xf numFmtId="0" fontId="50" fillId="5" borderId="29" xfId="0" applyFont="1" applyFill="1" applyBorder="1" applyAlignment="1">
      <alignment vertical="center"/>
    </xf>
    <xf numFmtId="0" fontId="50" fillId="5" borderId="1" xfId="0" applyFont="1" applyFill="1" applyBorder="1" applyAlignment="1">
      <alignment vertical="center" wrapText="1"/>
    </xf>
    <xf numFmtId="0" fontId="50" fillId="5" borderId="23" xfId="0" applyFont="1" applyFill="1" applyBorder="1" applyAlignment="1">
      <alignment vertical="center" wrapText="1"/>
    </xf>
    <xf numFmtId="0" fontId="50" fillId="5" borderId="23" xfId="0" applyFont="1" applyFill="1" applyBorder="1" applyAlignment="1">
      <alignment vertical="center"/>
    </xf>
    <xf numFmtId="43" fontId="50" fillId="5" borderId="28" xfId="0" applyNumberFormat="1" applyFont="1" applyFill="1" applyBorder="1" applyAlignment="1">
      <alignment vertical="center"/>
    </xf>
    <xf numFmtId="0" fontId="50" fillId="0" borderId="0" xfId="0" applyFont="1" applyAlignment="1">
      <alignment vertical="center"/>
    </xf>
    <xf numFmtId="0" fontId="50" fillId="0" borderId="0" xfId="0" applyFont="1" applyAlignment="1">
      <alignment wrapText="1"/>
    </xf>
    <xf numFmtId="43" fontId="50" fillId="0" borderId="0" xfId="0" applyNumberFormat="1" applyFont="1"/>
    <xf numFmtId="43" fontId="50" fillId="17" borderId="23" xfId="0" applyNumberFormat="1" applyFont="1" applyFill="1" applyBorder="1"/>
    <xf numFmtId="43" fontId="50" fillId="5" borderId="23" xfId="0" applyNumberFormat="1" applyFont="1" applyFill="1" applyBorder="1" applyAlignment="1">
      <alignment vertical="center"/>
    </xf>
    <xf numFmtId="0" fontId="50" fillId="17" borderId="28" xfId="0" applyFont="1" applyFill="1" applyBorder="1" applyAlignment="1">
      <alignment wrapText="1"/>
    </xf>
    <xf numFmtId="0" fontId="50" fillId="5" borderId="28" xfId="0" applyFont="1" applyFill="1" applyBorder="1" applyAlignment="1">
      <alignment vertical="center" wrapText="1"/>
    </xf>
    <xf numFmtId="0" fontId="52" fillId="0" borderId="0" xfId="0" applyFont="1" applyProtection="1">
      <protection locked="0"/>
    </xf>
    <xf numFmtId="43" fontId="50" fillId="17" borderId="58" xfId="0" applyNumberFormat="1" applyFont="1" applyFill="1" applyBorder="1"/>
    <xf numFmtId="0" fontId="7" fillId="22" borderId="34" xfId="0" applyFont="1" applyFill="1" applyBorder="1" applyAlignment="1">
      <alignment horizontal="center"/>
    </xf>
    <xf numFmtId="0" fontId="7" fillId="5" borderId="35" xfId="0" applyFont="1" applyFill="1" applyBorder="1"/>
    <xf numFmtId="0" fontId="9" fillId="5" borderId="9" xfId="0" applyFont="1" applyFill="1" applyBorder="1"/>
    <xf numFmtId="0" fontId="44" fillId="0" borderId="0" xfId="0" applyFont="1"/>
    <xf numFmtId="0" fontId="39" fillId="5" borderId="41" xfId="1" applyFont="1" applyFill="1" applyBorder="1" applyAlignment="1">
      <alignment horizontal="center" vertical="center" wrapText="1"/>
    </xf>
    <xf numFmtId="0" fontId="8" fillId="0" borderId="1" xfId="0" applyFont="1" applyBorder="1" applyAlignment="1">
      <alignment horizontal="center" vertical="center"/>
    </xf>
    <xf numFmtId="0" fontId="8" fillId="0" borderId="1" xfId="0" applyFont="1" applyBorder="1" applyAlignment="1">
      <alignment horizontal="center"/>
    </xf>
    <xf numFmtId="0" fontId="22" fillId="0" borderId="0" xfId="0" applyFont="1" applyAlignment="1">
      <alignment horizontal="left" vertical="top"/>
    </xf>
    <xf numFmtId="0" fontId="22" fillId="0" borderId="0" xfId="0" applyFont="1" applyAlignment="1">
      <alignment horizontal="left" vertical="top" wrapText="1"/>
    </xf>
    <xf numFmtId="0" fontId="8" fillId="0" borderId="0" xfId="0" applyFont="1" applyAlignment="1">
      <alignment horizontal="left" vertical="top" wrapText="1"/>
    </xf>
    <xf numFmtId="0" fontId="9" fillId="5" borderId="1" xfId="0" applyFont="1" applyFill="1" applyBorder="1" applyAlignment="1">
      <alignment horizontal="left" vertical="top" wrapText="1"/>
    </xf>
    <xf numFmtId="0" fontId="9" fillId="5" borderId="1" xfId="0" applyFont="1" applyFill="1" applyBorder="1" applyAlignment="1">
      <alignment horizontal="center" vertical="center" wrapText="1"/>
    </xf>
    <xf numFmtId="0" fontId="11" fillId="0" borderId="0" xfId="0" applyFont="1" applyAlignment="1">
      <alignment vertical="center" wrapText="1"/>
    </xf>
    <xf numFmtId="0" fontId="0" fillId="0" borderId="0" xfId="0" applyAlignment="1">
      <alignment vertical="top"/>
    </xf>
    <xf numFmtId="0" fontId="22" fillId="0" borderId="0" xfId="0" applyFont="1" applyAlignment="1">
      <alignment horizontal="center"/>
    </xf>
    <xf numFmtId="0" fontId="8" fillId="0" borderId="11" xfId="0" applyFont="1" applyBorder="1" applyAlignment="1">
      <alignment horizontal="center" vertical="top"/>
    </xf>
    <xf numFmtId="0" fontId="43" fillId="3" borderId="1" xfId="0" applyFont="1" applyFill="1" applyBorder="1" applyAlignment="1">
      <alignment horizontal="center" vertical="top" wrapText="1"/>
    </xf>
    <xf numFmtId="0" fontId="0" fillId="0" borderId="0" xfId="0" applyAlignment="1">
      <alignment horizontal="center"/>
    </xf>
    <xf numFmtId="0" fontId="10" fillId="0" borderId="1" xfId="1" applyFont="1" applyBorder="1" applyAlignment="1" applyProtection="1">
      <alignment horizontal="left" vertical="center" wrapText="1"/>
      <protection locked="0"/>
    </xf>
    <xf numFmtId="0" fontId="10" fillId="0" borderId="1" xfId="1" applyFont="1" applyBorder="1" applyAlignment="1" applyProtection="1">
      <alignment horizontal="center" vertical="center" wrapText="1"/>
      <protection locked="0"/>
    </xf>
    <xf numFmtId="0" fontId="8" fillId="0" borderId="12" xfId="0" applyFont="1" applyBorder="1" applyAlignment="1">
      <alignment horizontal="center" vertical="center"/>
    </xf>
    <xf numFmtId="0" fontId="8" fillId="0" borderId="24" xfId="0" applyFont="1" applyBorder="1" applyAlignment="1">
      <alignment horizontal="center"/>
    </xf>
    <xf numFmtId="0" fontId="7" fillId="5" borderId="1" xfId="0" applyFont="1" applyFill="1" applyBorder="1"/>
    <xf numFmtId="0" fontId="51" fillId="21" borderId="1" xfId="0" applyFont="1" applyFill="1" applyBorder="1"/>
    <xf numFmtId="43" fontId="35" fillId="21" borderId="1" xfId="0" applyNumberFormat="1" applyFont="1" applyFill="1" applyBorder="1"/>
    <xf numFmtId="0" fontId="55" fillId="0" borderId="0" xfId="0" applyFont="1"/>
    <xf numFmtId="0" fontId="55" fillId="0" borderId="0" xfId="0" applyFont="1" applyAlignment="1">
      <alignment wrapText="1"/>
    </xf>
    <xf numFmtId="43" fontId="55" fillId="0" borderId="0" xfId="0" applyNumberFormat="1" applyFont="1"/>
    <xf numFmtId="43" fontId="56" fillId="21" borderId="1" xfId="0" applyNumberFormat="1" applyFont="1" applyFill="1" applyBorder="1"/>
    <xf numFmtId="43" fontId="52" fillId="0" borderId="0" xfId="0" applyNumberFormat="1" applyFont="1"/>
    <xf numFmtId="43" fontId="57" fillId="0" borderId="0" xfId="0" applyNumberFormat="1" applyFont="1"/>
    <xf numFmtId="43" fontId="52" fillId="0" borderId="0" xfId="0" applyNumberFormat="1" applyFont="1" applyAlignment="1">
      <alignment vertical="center"/>
    </xf>
    <xf numFmtId="43" fontId="52" fillId="0" borderId="0" xfId="0" applyNumberFormat="1" applyFont="1" applyAlignment="1">
      <alignment horizontal="center" vertical="center"/>
    </xf>
    <xf numFmtId="43" fontId="52" fillId="0" borderId="0" xfId="0" applyNumberFormat="1" applyFont="1" applyAlignment="1">
      <alignment wrapText="1"/>
    </xf>
    <xf numFmtId="43" fontId="58" fillId="0" borderId="0" xfId="0" applyNumberFormat="1" applyFont="1"/>
    <xf numFmtId="43" fontId="58" fillId="5" borderId="28" xfId="0" applyNumberFormat="1" applyFont="1" applyFill="1" applyBorder="1" applyAlignment="1">
      <alignment vertical="center"/>
    </xf>
    <xf numFmtId="43" fontId="59" fillId="21" borderId="1" xfId="0" applyNumberFormat="1" applyFont="1" applyFill="1" applyBorder="1"/>
    <xf numFmtId="0" fontId="8" fillId="17" borderId="1" xfId="0" applyFont="1" applyFill="1" applyBorder="1" applyAlignment="1">
      <alignment horizontal="center" vertical="center"/>
    </xf>
    <xf numFmtId="0" fontId="8" fillId="23" borderId="1" xfId="0" applyFont="1" applyFill="1" applyBorder="1" applyAlignment="1">
      <alignment horizontal="center"/>
    </xf>
    <xf numFmtId="0" fontId="11" fillId="17" borderId="1" xfId="0" applyFont="1" applyFill="1" applyBorder="1" applyAlignment="1">
      <alignment horizontal="center"/>
    </xf>
    <xf numFmtId="0" fontId="13" fillId="23" borderId="34" xfId="0" applyFont="1" applyFill="1" applyBorder="1" applyAlignment="1">
      <alignment horizontal="center"/>
    </xf>
    <xf numFmtId="0" fontId="11" fillId="17" borderId="35" xfId="0" applyFont="1" applyFill="1" applyBorder="1" applyAlignment="1">
      <alignment horizontal="center"/>
    </xf>
    <xf numFmtId="0" fontId="13" fillId="23" borderId="36" xfId="0" applyFont="1" applyFill="1" applyBorder="1" applyAlignment="1">
      <alignment horizontal="center"/>
    </xf>
    <xf numFmtId="0" fontId="11" fillId="17" borderId="37" xfId="0" applyFont="1" applyFill="1" applyBorder="1" applyAlignment="1">
      <alignment horizontal="center"/>
    </xf>
    <xf numFmtId="0" fontId="11" fillId="17" borderId="38" xfId="0" applyFont="1" applyFill="1" applyBorder="1" applyAlignment="1">
      <alignment horizontal="center"/>
    </xf>
    <xf numFmtId="0" fontId="9" fillId="5" borderId="6" xfId="0" applyFont="1" applyFill="1" applyBorder="1" applyAlignment="1">
      <alignment horizontal="center" vertical="center" wrapText="1"/>
    </xf>
    <xf numFmtId="0" fontId="12" fillId="0" borderId="0" xfId="0" applyFont="1" applyAlignment="1">
      <alignment vertical="center" wrapText="1"/>
    </xf>
    <xf numFmtId="0" fontId="9" fillId="5" borderId="0" xfId="0" applyFont="1" applyFill="1" applyAlignment="1">
      <alignment horizontal="center" vertical="center"/>
    </xf>
    <xf numFmtId="0" fontId="9" fillId="5" borderId="0" xfId="0" applyFont="1" applyFill="1" applyAlignment="1">
      <alignment horizontal="center" vertical="center" wrapText="1"/>
    </xf>
    <xf numFmtId="0" fontId="9" fillId="21" borderId="0" xfId="0" applyFont="1" applyFill="1" applyAlignment="1">
      <alignment horizontal="center" vertical="center"/>
    </xf>
    <xf numFmtId="0" fontId="9" fillId="5" borderId="23" xfId="0" applyFont="1" applyFill="1" applyBorder="1" applyAlignment="1">
      <alignment horizontal="center" vertical="center" wrapText="1"/>
    </xf>
    <xf numFmtId="0" fontId="9" fillId="5" borderId="52" xfId="0" applyFont="1" applyFill="1" applyBorder="1" applyAlignment="1">
      <alignment horizontal="center" vertical="center" wrapText="1"/>
    </xf>
    <xf numFmtId="43" fontId="9" fillId="5" borderId="23" xfId="0" applyNumberFormat="1" applyFont="1" applyFill="1" applyBorder="1" applyAlignment="1">
      <alignment horizontal="center" vertical="center" wrapText="1"/>
    </xf>
    <xf numFmtId="43" fontId="9" fillId="5" borderId="28" xfId="0" applyNumberFormat="1" applyFont="1" applyFill="1" applyBorder="1" applyAlignment="1">
      <alignment horizontal="center" vertical="center" wrapText="1"/>
    </xf>
    <xf numFmtId="43" fontId="9" fillId="5" borderId="1" xfId="0" applyNumberFormat="1" applyFont="1" applyFill="1" applyBorder="1" applyAlignment="1">
      <alignment horizontal="center" vertical="center" wrapText="1"/>
    </xf>
    <xf numFmtId="43" fontId="9" fillId="21" borderId="1" xfId="0" applyNumberFormat="1" applyFont="1" applyFill="1" applyBorder="1" applyAlignment="1">
      <alignment horizontal="center" vertical="center" wrapText="1"/>
    </xf>
    <xf numFmtId="0" fontId="9" fillId="5" borderId="1" xfId="0" applyFont="1" applyFill="1" applyBorder="1" applyAlignment="1">
      <alignment vertical="center" wrapText="1"/>
    </xf>
    <xf numFmtId="43" fontId="9" fillId="21" borderId="1" xfId="0" applyNumberFormat="1" applyFont="1" applyFill="1" applyBorder="1" applyAlignment="1">
      <alignment vertical="center" wrapText="1"/>
    </xf>
    <xf numFmtId="0" fontId="43" fillId="3" borderId="9" xfId="0" applyFont="1" applyFill="1" applyBorder="1" applyAlignment="1">
      <alignment horizontal="center" vertical="top" wrapText="1"/>
    </xf>
    <xf numFmtId="0" fontId="9" fillId="5" borderId="46" xfId="1" applyFont="1" applyFill="1" applyBorder="1" applyAlignment="1">
      <alignment horizontal="center" vertical="center" wrapText="1"/>
    </xf>
    <xf numFmtId="0" fontId="9" fillId="5" borderId="47" xfId="1" applyFont="1" applyFill="1" applyBorder="1" applyAlignment="1">
      <alignment horizontal="center" vertical="center" wrapText="1"/>
    </xf>
    <xf numFmtId="0" fontId="43" fillId="5" borderId="48" xfId="1" applyFont="1" applyFill="1" applyBorder="1" applyAlignment="1">
      <alignment horizontal="center" vertical="center" wrapText="1"/>
    </xf>
    <xf numFmtId="0" fontId="9" fillId="5" borderId="7" xfId="1" applyFont="1" applyFill="1" applyBorder="1" applyAlignment="1">
      <alignment horizontal="center" vertical="center" wrapText="1"/>
    </xf>
    <xf numFmtId="0" fontId="9" fillId="5" borderId="0" xfId="1" applyFont="1" applyFill="1" applyAlignment="1">
      <alignment horizontal="center" vertical="center" wrapText="1"/>
    </xf>
    <xf numFmtId="0" fontId="43" fillId="5" borderId="7" xfId="1" applyFont="1" applyFill="1" applyBorder="1" applyAlignment="1">
      <alignment horizontal="center" vertical="center" wrapText="1"/>
    </xf>
    <xf numFmtId="0" fontId="43" fillId="5" borderId="30" xfId="1" applyFont="1" applyFill="1" applyBorder="1" applyAlignment="1">
      <alignment horizontal="center" vertical="center" wrapText="1"/>
    </xf>
    <xf numFmtId="0" fontId="43" fillId="5" borderId="13" xfId="1" applyFont="1" applyFill="1" applyBorder="1" applyAlignment="1">
      <alignment horizontal="center" vertical="center" wrapText="1"/>
    </xf>
    <xf numFmtId="0" fontId="22" fillId="0" borderId="0" xfId="1" applyFont="1" applyAlignment="1" applyProtection="1">
      <alignment horizontal="center"/>
      <protection locked="0"/>
    </xf>
    <xf numFmtId="0" fontId="9" fillId="5" borderId="1" xfId="0" applyFont="1" applyFill="1" applyBorder="1" applyAlignment="1">
      <alignment horizontal="center" vertical="top" wrapText="1"/>
    </xf>
    <xf numFmtId="0" fontId="9" fillId="5" borderId="1" xfId="2" applyFont="1" applyFill="1" applyBorder="1" applyAlignment="1" applyProtection="1">
      <alignment horizontal="center" vertical="center" wrapText="1"/>
      <protection locked="0"/>
    </xf>
    <xf numFmtId="43" fontId="8" fillId="18" borderId="22" xfId="0" applyNumberFormat="1" applyFont="1" applyFill="1" applyBorder="1"/>
    <xf numFmtId="43" fontId="45" fillId="18" borderId="1" xfId="0" applyNumberFormat="1" applyFont="1" applyFill="1" applyBorder="1"/>
    <xf numFmtId="43" fontId="50" fillId="18" borderId="28" xfId="0" applyNumberFormat="1" applyFont="1" applyFill="1" applyBorder="1"/>
    <xf numFmtId="43" fontId="58" fillId="18" borderId="1" xfId="0" applyNumberFormat="1" applyFont="1" applyFill="1" applyBorder="1"/>
    <xf numFmtId="0" fontId="8" fillId="18" borderId="5" xfId="0" applyFont="1" applyFill="1" applyBorder="1" applyAlignment="1">
      <alignment horizontal="center"/>
    </xf>
    <xf numFmtId="0" fontId="10" fillId="18" borderId="34" xfId="1" applyFont="1" applyFill="1" applyBorder="1" applyAlignment="1">
      <alignment horizontal="center" vertical="center"/>
    </xf>
    <xf numFmtId="0" fontId="62" fillId="21" borderId="6" xfId="0" applyFont="1" applyFill="1" applyBorder="1" applyAlignment="1">
      <alignment horizontal="center" vertical="top" wrapText="1"/>
    </xf>
    <xf numFmtId="43" fontId="8" fillId="18" borderId="23" xfId="0" applyNumberFormat="1" applyFont="1" applyFill="1" applyBorder="1"/>
    <xf numFmtId="0" fontId="7" fillId="5" borderId="1" xfId="0" applyFont="1" applyFill="1" applyBorder="1" applyAlignment="1">
      <alignment horizontal="left" vertical="top"/>
    </xf>
    <xf numFmtId="0" fontId="9" fillId="5" borderId="0" xfId="2" applyFont="1" applyFill="1" applyAlignment="1" applyProtection="1">
      <alignment wrapText="1"/>
      <protection locked="0"/>
    </xf>
    <xf numFmtId="0" fontId="8" fillId="0" borderId="34" xfId="0" applyFont="1" applyBorder="1" applyAlignment="1">
      <alignment horizontal="left" vertical="top" wrapText="1"/>
    </xf>
    <xf numFmtId="0" fontId="8" fillId="17" borderId="34" xfId="0" applyFont="1" applyFill="1" applyBorder="1" applyAlignment="1">
      <alignment vertical="top" wrapText="1"/>
    </xf>
    <xf numFmtId="0" fontId="8" fillId="18" borderId="36" xfId="0" applyFont="1" applyFill="1" applyBorder="1" applyAlignment="1">
      <alignment vertical="top" wrapText="1"/>
    </xf>
    <xf numFmtId="14" fontId="10" fillId="17" borderId="1" xfId="0" applyNumberFormat="1" applyFont="1" applyFill="1" applyBorder="1" applyAlignment="1">
      <alignment horizontal="center" vertical="center" wrapText="1"/>
    </xf>
    <xf numFmtId="0" fontId="8" fillId="0" borderId="24" xfId="0" applyFont="1" applyBorder="1"/>
    <xf numFmtId="0" fontId="9" fillId="5" borderId="1" xfId="0" applyFont="1" applyFill="1" applyBorder="1" applyAlignment="1">
      <alignment horizontal="center" vertical="center"/>
    </xf>
    <xf numFmtId="1" fontId="8" fillId="0" borderId="0" xfId="0" applyNumberFormat="1" applyFont="1" applyAlignment="1">
      <alignment horizontal="center" vertical="center"/>
    </xf>
    <xf numFmtId="0" fontId="8" fillId="0" borderId="0" xfId="0" applyFont="1" applyAlignment="1">
      <alignment horizontal="left" vertical="center" wrapText="1"/>
    </xf>
    <xf numFmtId="0" fontId="7" fillId="5" borderId="6" xfId="0" applyFont="1" applyFill="1" applyBorder="1" applyAlignment="1">
      <alignment horizontal="center" vertical="center" wrapText="1"/>
    </xf>
    <xf numFmtId="0" fontId="7" fillId="5" borderId="1" xfId="0" applyFont="1" applyFill="1" applyBorder="1" applyAlignment="1">
      <alignment horizontal="center" vertical="center" wrapText="1"/>
    </xf>
    <xf numFmtId="0" fontId="9" fillId="21" borderId="6" xfId="0" applyFont="1" applyFill="1" applyBorder="1" applyAlignment="1">
      <alignment horizontal="left" vertical="center" wrapText="1"/>
    </xf>
    <xf numFmtId="44" fontId="8" fillId="17" borderId="1" xfId="0" applyNumberFormat="1" applyFont="1" applyFill="1" applyBorder="1" applyAlignment="1">
      <alignment horizontal="left" vertical="center" wrapText="1"/>
    </xf>
    <xf numFmtId="44" fontId="8" fillId="18" borderId="1" xfId="0" applyNumberFormat="1" applyFont="1" applyFill="1" applyBorder="1" applyAlignment="1">
      <alignment horizontal="left" vertical="center" wrapText="1"/>
    </xf>
    <xf numFmtId="44" fontId="10" fillId="18" borderId="1" xfId="0" applyNumberFormat="1" applyFont="1" applyFill="1" applyBorder="1" applyAlignment="1">
      <alignment horizontal="left" vertical="center" wrapText="1"/>
    </xf>
    <xf numFmtId="0" fontId="61" fillId="5" borderId="6" xfId="0" applyFont="1" applyFill="1" applyBorder="1" applyAlignment="1">
      <alignment horizontal="left" vertical="center" wrapText="1"/>
    </xf>
    <xf numFmtId="44" fontId="11" fillId="17" borderId="1" xfId="0" applyNumberFormat="1" applyFont="1" applyFill="1" applyBorder="1" applyAlignment="1">
      <alignment horizontal="left" vertical="center" wrapText="1"/>
    </xf>
    <xf numFmtId="44" fontId="11" fillId="18" borderId="1" xfId="0" applyNumberFormat="1" applyFont="1" applyFill="1" applyBorder="1" applyAlignment="1">
      <alignment horizontal="left" vertical="center" wrapText="1"/>
    </xf>
    <xf numFmtId="0" fontId="13" fillId="0" borderId="0" xfId="0" applyFont="1"/>
    <xf numFmtId="0" fontId="17" fillId="0" borderId="14" xfId="0" applyFont="1" applyBorder="1" applyAlignment="1">
      <alignment horizontal="left" vertical="top"/>
    </xf>
    <xf numFmtId="0" fontId="8" fillId="0" borderId="15" xfId="0" applyFont="1" applyBorder="1"/>
    <xf numFmtId="0" fontId="8" fillId="0" borderId="16" xfId="0" applyFont="1" applyBorder="1"/>
    <xf numFmtId="0" fontId="19" fillId="0" borderId="17" xfId="0" applyFont="1" applyBorder="1" applyAlignment="1">
      <alignment horizontal="left" vertical="top"/>
    </xf>
    <xf numFmtId="0" fontId="8" fillId="0" borderId="18" xfId="0" applyFont="1" applyBorder="1"/>
    <xf numFmtId="0" fontId="8" fillId="0" borderId="17" xfId="0" applyFont="1" applyBorder="1" applyAlignment="1">
      <alignment horizontal="left" vertical="center"/>
    </xf>
    <xf numFmtId="0" fontId="8" fillId="0" borderId="18" xfId="0" applyFont="1" applyBorder="1" applyAlignment="1">
      <alignment horizontal="left" vertical="center"/>
    </xf>
    <xf numFmtId="0" fontId="8" fillId="0" borderId="0" xfId="0" applyFont="1" applyAlignment="1">
      <alignment horizontal="left" vertical="center"/>
    </xf>
    <xf numFmtId="0" fontId="8" fillId="0" borderId="17" xfId="0" applyFont="1" applyBorder="1"/>
    <xf numFmtId="0" fontId="8" fillId="0" borderId="0" xfId="0" applyFont="1" applyAlignment="1">
      <alignment horizontal="left" indent="1"/>
    </xf>
    <xf numFmtId="0" fontId="8" fillId="0" borderId="19" xfId="0" applyFont="1" applyBorder="1"/>
    <xf numFmtId="0" fontId="8" fillId="0" borderId="20" xfId="0" applyFont="1" applyBorder="1"/>
    <xf numFmtId="0" fontId="8" fillId="0" borderId="21" xfId="0" applyFont="1" applyBorder="1"/>
    <xf numFmtId="1" fontId="8" fillId="0" borderId="1" xfId="0" applyNumberFormat="1" applyFont="1" applyBorder="1" applyAlignment="1" applyProtection="1">
      <alignment horizontal="center" vertical="center"/>
      <protection locked="0"/>
    </xf>
    <xf numFmtId="0" fontId="8" fillId="0" borderId="1" xfId="0" applyFont="1" applyBorder="1" applyAlignment="1" applyProtection="1">
      <alignment horizontal="left" vertical="center" wrapText="1"/>
      <protection locked="0"/>
    </xf>
    <xf numFmtId="0" fontId="8" fillId="0" borderId="1" xfId="0" applyFont="1" applyBorder="1" applyAlignment="1" applyProtection="1">
      <alignment horizontal="center" vertical="center"/>
      <protection locked="0"/>
    </xf>
    <xf numFmtId="44" fontId="8" fillId="0" borderId="1" xfId="0" applyNumberFormat="1" applyFont="1" applyBorder="1" applyAlignment="1" applyProtection="1">
      <alignment horizontal="left" vertical="center" wrapText="1"/>
      <protection locked="0"/>
    </xf>
    <xf numFmtId="44" fontId="8" fillId="6" borderId="1" xfId="0" applyNumberFormat="1" applyFont="1" applyFill="1" applyBorder="1" applyAlignment="1" applyProtection="1">
      <alignment horizontal="left" vertical="center" wrapText="1"/>
      <protection locked="0"/>
    </xf>
    <xf numFmtId="0" fontId="8" fillId="0" borderId="9" xfId="0" applyFont="1" applyBorder="1" applyAlignment="1" applyProtection="1">
      <alignment horizontal="left" vertical="center"/>
      <protection locked="0"/>
    </xf>
    <xf numFmtId="14" fontId="8" fillId="0" borderId="1" xfId="0" applyNumberFormat="1" applyFont="1" applyBorder="1" applyAlignment="1" applyProtection="1">
      <alignment horizontal="left" vertical="center"/>
      <protection locked="0"/>
    </xf>
    <xf numFmtId="0" fontId="8" fillId="0" borderId="29" xfId="0" applyFont="1" applyBorder="1" applyAlignment="1" applyProtection="1">
      <alignment horizontal="left"/>
      <protection locked="0"/>
    </xf>
    <xf numFmtId="0" fontId="8" fillId="0" borderId="1" xfId="0" applyFont="1" applyBorder="1" applyProtection="1">
      <protection locked="0"/>
    </xf>
    <xf numFmtId="0" fontId="8" fillId="0" borderId="23" xfId="0" applyFont="1" applyBorder="1" applyAlignment="1" applyProtection="1">
      <alignment wrapText="1"/>
      <protection locked="0"/>
    </xf>
    <xf numFmtId="0" fontId="8" fillId="0" borderId="23" xfId="0" applyFont="1" applyBorder="1" applyProtection="1">
      <protection locked="0"/>
    </xf>
    <xf numFmtId="43" fontId="8" fillId="0" borderId="23" xfId="0" applyNumberFormat="1" applyFont="1" applyBorder="1" applyProtection="1">
      <protection locked="0"/>
    </xf>
    <xf numFmtId="0" fontId="8" fillId="0" borderId="23" xfId="0" applyFont="1" applyBorder="1" applyAlignment="1" applyProtection="1">
      <alignment horizontal="left" vertical="top" wrapText="1"/>
      <protection locked="0"/>
    </xf>
    <xf numFmtId="43" fontId="8" fillId="0" borderId="22" xfId="0" applyNumberFormat="1" applyFont="1" applyBorder="1" applyProtection="1">
      <protection locked="0"/>
    </xf>
    <xf numFmtId="0" fontId="8" fillId="0" borderId="22" xfId="0" applyFont="1" applyBorder="1" applyAlignment="1" applyProtection="1">
      <alignment wrapText="1"/>
      <protection locked="0"/>
    </xf>
    <xf numFmtId="0" fontId="8" fillId="0" borderId="28" xfId="0" applyFont="1" applyBorder="1" applyAlignment="1" applyProtection="1">
      <alignment wrapText="1"/>
      <protection locked="0"/>
    </xf>
    <xf numFmtId="43" fontId="8" fillId="0" borderId="28" xfId="0" applyNumberFormat="1" applyFont="1" applyBorder="1" applyProtection="1">
      <protection locked="0"/>
    </xf>
    <xf numFmtId="0" fontId="8" fillId="0" borderId="1" xfId="0" applyFont="1" applyBorder="1" applyAlignment="1" applyProtection="1">
      <alignment horizontal="center"/>
      <protection locked="0"/>
    </xf>
    <xf numFmtId="0" fontId="8" fillId="0" borderId="8" xfId="0" applyFont="1" applyBorder="1" applyProtection="1">
      <protection locked="0"/>
    </xf>
    <xf numFmtId="0" fontId="8" fillId="0" borderId="9" xfId="0" applyFont="1" applyBorder="1" applyProtection="1">
      <protection locked="0"/>
    </xf>
    <xf numFmtId="0" fontId="8" fillId="0" borderId="1" xfId="0" applyFont="1" applyBorder="1" applyAlignment="1" applyProtection="1">
      <alignment horizontal="left" vertical="top" wrapText="1"/>
      <protection locked="0"/>
    </xf>
    <xf numFmtId="0" fontId="8" fillId="0" borderId="0" xfId="0" applyFont="1" applyAlignment="1" applyProtection="1">
      <alignment horizontal="left" vertical="top"/>
      <protection locked="0"/>
    </xf>
    <xf numFmtId="0" fontId="8" fillId="0" borderId="0" xfId="0" applyFont="1" applyAlignment="1" applyProtection="1">
      <alignment horizontal="left" vertical="top" wrapText="1"/>
      <protection locked="0"/>
    </xf>
    <xf numFmtId="0" fontId="14" fillId="0" borderId="0" xfId="0" applyFont="1" applyAlignment="1" applyProtection="1">
      <alignment horizontal="left" vertical="top"/>
      <protection locked="0"/>
    </xf>
    <xf numFmtId="0" fontId="8" fillId="0" borderId="0" xfId="0" applyFont="1" applyProtection="1">
      <protection locked="0"/>
    </xf>
    <xf numFmtId="0" fontId="10" fillId="18" borderId="34" xfId="1" applyFont="1" applyFill="1" applyBorder="1" applyAlignment="1" applyProtection="1">
      <alignment horizontal="center" vertical="center"/>
      <protection locked="0"/>
    </xf>
    <xf numFmtId="0" fontId="51" fillId="5" borderId="0" xfId="0" applyFont="1" applyFill="1" applyAlignment="1" applyProtection="1">
      <alignment vertical="center"/>
      <protection locked="0"/>
    </xf>
    <xf numFmtId="0" fontId="50" fillId="5" borderId="29" xfId="0" applyFont="1" applyFill="1" applyBorder="1" applyAlignment="1" applyProtection="1">
      <alignment vertical="center"/>
      <protection locked="0"/>
    </xf>
    <xf numFmtId="0" fontId="11" fillId="0" borderId="9" xfId="1" applyFont="1" applyBorder="1" applyAlignment="1" applyProtection="1">
      <alignment horizontal="left" vertical="center"/>
      <protection locked="0"/>
    </xf>
    <xf numFmtId="0" fontId="11" fillId="6" borderId="9" xfId="1" applyFont="1" applyFill="1" applyBorder="1" applyAlignment="1" applyProtection="1">
      <alignment horizontal="left" vertical="center"/>
      <protection locked="0"/>
    </xf>
    <xf numFmtId="0" fontId="0" fillId="0" borderId="0" xfId="0" applyProtection="1">
      <protection locked="0"/>
    </xf>
    <xf numFmtId="0" fontId="63" fillId="0" borderId="1" xfId="0" applyFont="1" applyBorder="1" applyAlignment="1" applyProtection="1">
      <alignment horizontal="left" vertical="center" indent="2"/>
      <protection locked="0"/>
    </xf>
    <xf numFmtId="0" fontId="0" fillId="0" borderId="1" xfId="0" applyBorder="1" applyProtection="1">
      <protection locked="0"/>
    </xf>
    <xf numFmtId="0" fontId="50" fillId="5" borderId="23" xfId="0" applyFont="1" applyFill="1" applyBorder="1" applyAlignment="1" applyProtection="1">
      <alignment vertical="center"/>
      <protection locked="0"/>
    </xf>
    <xf numFmtId="43" fontId="50" fillId="5" borderId="23" xfId="0" applyNumberFormat="1" applyFont="1" applyFill="1" applyBorder="1" applyAlignment="1" applyProtection="1">
      <alignment vertical="center"/>
      <protection locked="0"/>
    </xf>
    <xf numFmtId="43" fontId="50" fillId="5" borderId="28" xfId="0" applyNumberFormat="1" applyFont="1" applyFill="1" applyBorder="1" applyAlignment="1" applyProtection="1">
      <alignment vertical="center"/>
      <protection locked="0"/>
    </xf>
    <xf numFmtId="0" fontId="8" fillId="0" borderId="0" xfId="0" applyFont="1" applyAlignment="1" applyProtection="1">
      <alignment horizontal="left" vertical="center"/>
      <protection locked="0"/>
    </xf>
    <xf numFmtId="0" fontId="8" fillId="0" borderId="0" xfId="0" applyFont="1" applyAlignment="1" applyProtection="1">
      <alignment horizontal="left" vertical="center" indent="1"/>
      <protection locked="0"/>
    </xf>
    <xf numFmtId="0" fontId="8" fillId="0" borderId="0" xfId="0" applyFont="1" applyAlignment="1" applyProtection="1">
      <alignment vertical="center"/>
      <protection locked="0"/>
    </xf>
    <xf numFmtId="165" fontId="25" fillId="0" borderId="0" xfId="1" applyNumberFormat="1" applyFont="1"/>
    <xf numFmtId="165" fontId="22" fillId="0" borderId="0" xfId="0" applyNumberFormat="1" applyFont="1"/>
    <xf numFmtId="165" fontId="8" fillId="0" borderId="12" xfId="0" applyNumberFormat="1" applyFont="1" applyBorder="1" applyAlignment="1">
      <alignment horizontal="left" vertical="top"/>
    </xf>
    <xf numFmtId="165" fontId="9" fillId="5" borderId="1" xfId="0" applyNumberFormat="1" applyFont="1" applyFill="1" applyBorder="1" applyAlignment="1">
      <alignment horizontal="center" vertical="top" wrapText="1"/>
    </xf>
    <xf numFmtId="165" fontId="8" fillId="0" borderId="0" xfId="0" applyNumberFormat="1" applyFont="1"/>
    <xf numFmtId="14" fontId="8" fillId="0" borderId="1" xfId="0" applyNumberFormat="1" applyFont="1" applyBorder="1" applyAlignment="1" applyProtection="1">
      <alignment horizontal="center" vertical="center" wrapText="1"/>
      <protection locked="0"/>
    </xf>
    <xf numFmtId="14" fontId="8" fillId="0" borderId="1" xfId="0" applyNumberFormat="1" applyFont="1" applyBorder="1" applyAlignment="1" applyProtection="1">
      <alignment horizontal="center" vertical="center"/>
      <protection locked="0"/>
    </xf>
    <xf numFmtId="14" fontId="8" fillId="0" borderId="23" xfId="0" applyNumberFormat="1" applyFont="1" applyBorder="1" applyProtection="1">
      <protection locked="0"/>
    </xf>
    <xf numFmtId="164" fontId="10" fillId="17" borderId="1" xfId="0" quotePrefix="1" applyNumberFormat="1" applyFont="1" applyFill="1" applyBorder="1" applyAlignment="1">
      <alignment horizontal="center" vertical="center" wrapText="1"/>
    </xf>
    <xf numFmtId="43" fontId="52" fillId="12" borderId="0" xfId="0" applyNumberFormat="1" applyFont="1" applyFill="1"/>
    <xf numFmtId="0" fontId="7" fillId="5" borderId="68" xfId="0" applyFont="1" applyFill="1" applyBorder="1" applyAlignment="1">
      <alignment horizontal="left" vertical="top"/>
    </xf>
    <xf numFmtId="0" fontId="9" fillId="5" borderId="68" xfId="0" applyFont="1" applyFill="1" applyBorder="1" applyAlignment="1">
      <alignment horizontal="left" vertical="top" wrapText="1"/>
    </xf>
    <xf numFmtId="0" fontId="9" fillId="22" borderId="68" xfId="0" applyFont="1" applyFill="1" applyBorder="1" applyAlignment="1">
      <alignment horizontal="center"/>
    </xf>
    <xf numFmtId="0" fontId="9" fillId="5" borderId="10" xfId="0" applyFont="1" applyFill="1" applyBorder="1" applyAlignment="1">
      <alignment horizontal="center"/>
    </xf>
    <xf numFmtId="0" fontId="9" fillId="5" borderId="57" xfId="0" applyFont="1" applyFill="1" applyBorder="1" applyAlignment="1">
      <alignment horizontal="center"/>
    </xf>
    <xf numFmtId="0" fontId="7" fillId="22" borderId="72" xfId="0" applyFont="1" applyFill="1" applyBorder="1" applyAlignment="1">
      <alignment horizontal="center"/>
    </xf>
    <xf numFmtId="0" fontId="7" fillId="5" borderId="68" xfId="0" applyFont="1" applyFill="1" applyBorder="1"/>
    <xf numFmtId="0" fontId="7" fillId="5" borderId="56" xfId="0" applyFont="1" applyFill="1" applyBorder="1"/>
    <xf numFmtId="0" fontId="9" fillId="5" borderId="71" xfId="0" applyFont="1" applyFill="1" applyBorder="1"/>
    <xf numFmtId="0" fontId="8" fillId="0" borderId="31" xfId="0" applyFont="1" applyBorder="1" applyAlignment="1" applyProtection="1">
      <alignment horizontal="left" vertical="top" wrapText="1"/>
      <protection locked="0"/>
    </xf>
    <xf numFmtId="0" fontId="8" fillId="0" borderId="32" xfId="0" applyFont="1" applyBorder="1" applyAlignment="1" applyProtection="1">
      <alignment horizontal="left" vertical="top" wrapText="1"/>
      <protection locked="0"/>
    </xf>
    <xf numFmtId="0" fontId="8" fillId="23" borderId="32" xfId="0" applyFont="1" applyFill="1" applyBorder="1" applyAlignment="1">
      <alignment horizontal="center"/>
    </xf>
    <xf numFmtId="0" fontId="8" fillId="0" borderId="32" xfId="0" applyFont="1" applyBorder="1" applyAlignment="1">
      <alignment horizontal="center"/>
    </xf>
    <xf numFmtId="0" fontId="8" fillId="0" borderId="62" xfId="0" applyFont="1" applyBorder="1" applyAlignment="1">
      <alignment horizontal="center"/>
    </xf>
    <xf numFmtId="0" fontId="13" fillId="23" borderId="31" xfId="0" applyFont="1" applyFill="1" applyBorder="1" applyAlignment="1">
      <alignment horizontal="center"/>
    </xf>
    <xf numFmtId="0" fontId="11" fillId="17" borderId="32" xfId="0" applyFont="1" applyFill="1" applyBorder="1" applyAlignment="1">
      <alignment horizontal="center"/>
    </xf>
    <xf numFmtId="0" fontId="11" fillId="17" borderId="33" xfId="0" applyFont="1" applyFill="1" applyBorder="1" applyAlignment="1">
      <alignment horizontal="center"/>
    </xf>
    <xf numFmtId="0" fontId="8" fillId="0" borderId="63" xfId="0" applyFont="1" applyBorder="1" applyProtection="1">
      <protection locked="0"/>
    </xf>
    <xf numFmtId="0" fontId="8" fillId="0" borderId="34" xfId="0" applyFont="1" applyBorder="1" applyAlignment="1" applyProtection="1">
      <alignment horizontal="left" vertical="top" wrapText="1"/>
      <protection locked="0"/>
    </xf>
    <xf numFmtId="0" fontId="8" fillId="0" borderId="55" xfId="0" applyFont="1" applyBorder="1" applyProtection="1">
      <protection locked="0"/>
    </xf>
    <xf numFmtId="0" fontId="8" fillId="0" borderId="36" xfId="0" applyFont="1" applyBorder="1" applyAlignment="1" applyProtection="1">
      <alignment horizontal="left" vertical="top" wrapText="1"/>
      <protection locked="0"/>
    </xf>
    <xf numFmtId="0" fontId="8" fillId="0" borderId="37" xfId="0" applyFont="1" applyBorder="1" applyAlignment="1" applyProtection="1">
      <alignment horizontal="left" vertical="top" wrapText="1"/>
      <protection locked="0"/>
    </xf>
    <xf numFmtId="0" fontId="8" fillId="23" borderId="37" xfId="0" applyFont="1" applyFill="1" applyBorder="1" applyAlignment="1">
      <alignment horizontal="center"/>
    </xf>
    <xf numFmtId="0" fontId="8" fillId="0" borderId="37" xfId="0" applyFont="1" applyBorder="1" applyAlignment="1">
      <alignment horizontal="center"/>
    </xf>
    <xf numFmtId="0" fontId="8" fillId="0" borderId="65" xfId="0" applyFont="1" applyBorder="1" applyAlignment="1">
      <alignment horizontal="center"/>
    </xf>
    <xf numFmtId="0" fontId="8" fillId="0" borderId="66" xfId="0" applyFont="1" applyBorder="1" applyProtection="1">
      <protection locked="0"/>
    </xf>
    <xf numFmtId="0" fontId="65" fillId="0" borderId="0" xfId="0" applyFont="1"/>
    <xf numFmtId="0" fontId="66" fillId="24" borderId="0" xfId="0" applyFont="1" applyFill="1" applyAlignment="1">
      <alignment horizontal="center" vertical="center"/>
    </xf>
    <xf numFmtId="0" fontId="66" fillId="24" borderId="0" xfId="0" applyFont="1" applyFill="1" applyAlignment="1">
      <alignment vertical="center"/>
    </xf>
    <xf numFmtId="0" fontId="68" fillId="3" borderId="42" xfId="0" applyFont="1" applyFill="1" applyBorder="1"/>
    <xf numFmtId="0" fontId="43" fillId="3" borderId="43" xfId="0" applyFont="1" applyFill="1" applyBorder="1"/>
    <xf numFmtId="0" fontId="13" fillId="26" borderId="44" xfId="0" applyFont="1" applyFill="1" applyBorder="1" applyAlignment="1">
      <alignment horizontal="center" vertical="center"/>
    </xf>
    <xf numFmtId="0" fontId="13" fillId="26" borderId="53" xfId="0" applyFont="1" applyFill="1" applyBorder="1"/>
    <xf numFmtId="0" fontId="13" fillId="26" borderId="74" xfId="0" applyFont="1" applyFill="1" applyBorder="1"/>
    <xf numFmtId="0" fontId="13" fillId="26" borderId="48" xfId="0" applyFont="1" applyFill="1" applyBorder="1" applyAlignment="1">
      <alignment horizontal="center"/>
    </xf>
    <xf numFmtId="0" fontId="8" fillId="26" borderId="34" xfId="0" applyFont="1" applyFill="1" applyBorder="1" applyAlignment="1">
      <alignment wrapText="1"/>
    </xf>
    <xf numFmtId="0" fontId="8" fillId="26" borderId="35" xfId="0" applyFont="1" applyFill="1" applyBorder="1" applyAlignment="1">
      <alignment wrapText="1"/>
    </xf>
    <xf numFmtId="0" fontId="8" fillId="0" borderId="5" xfId="0" applyFont="1" applyBorder="1"/>
    <xf numFmtId="0" fontId="8" fillId="0" borderId="1" xfId="0" applyFont="1" applyBorder="1"/>
    <xf numFmtId="0" fontId="68" fillId="3" borderId="44" xfId="0" applyFont="1" applyFill="1" applyBorder="1"/>
    <xf numFmtId="0" fontId="13" fillId="27" borderId="53" xfId="0" applyFont="1" applyFill="1" applyBorder="1"/>
    <xf numFmtId="0" fontId="13" fillId="27" borderId="74" xfId="0" applyFont="1" applyFill="1" applyBorder="1"/>
    <xf numFmtId="0" fontId="13" fillId="27" borderId="48" xfId="0" applyFont="1" applyFill="1" applyBorder="1" applyAlignment="1">
      <alignment horizontal="center"/>
    </xf>
    <xf numFmtId="0" fontId="13" fillId="27" borderId="51" xfId="0" applyFont="1" applyFill="1" applyBorder="1"/>
    <xf numFmtId="0" fontId="68" fillId="3" borderId="14" xfId="0" applyFont="1" applyFill="1" applyBorder="1" applyAlignment="1">
      <alignment horizontal="center"/>
    </xf>
    <xf numFmtId="0" fontId="68" fillId="3" borderId="16" xfId="0" applyFont="1" applyFill="1" applyBorder="1" applyAlignment="1">
      <alignment horizontal="center"/>
    </xf>
    <xf numFmtId="0" fontId="13" fillId="27" borderId="44" xfId="0" applyFont="1" applyFill="1" applyBorder="1" applyAlignment="1">
      <alignment horizontal="center" vertical="center" wrapText="1"/>
    </xf>
    <xf numFmtId="0" fontId="13" fillId="27" borderId="73" xfId="0" applyFont="1" applyFill="1" applyBorder="1" applyAlignment="1">
      <alignment horizontal="center" vertical="center" wrapText="1"/>
    </xf>
    <xf numFmtId="0" fontId="13" fillId="27" borderId="73" xfId="0" applyFont="1" applyFill="1" applyBorder="1" applyAlignment="1">
      <alignment horizontal="center"/>
    </xf>
    <xf numFmtId="0" fontId="13" fillId="26" borderId="54" xfId="0" applyFont="1" applyFill="1" applyBorder="1"/>
    <xf numFmtId="44" fontId="13" fillId="27" borderId="69" xfId="0" applyNumberFormat="1" applyFont="1" applyFill="1" applyBorder="1" applyAlignment="1">
      <alignment horizontal="center"/>
    </xf>
    <xf numFmtId="0" fontId="13" fillId="26" borderId="0" xfId="0" applyFont="1" applyFill="1" applyAlignment="1">
      <alignment horizontal="center" vertical="center"/>
    </xf>
    <xf numFmtId="0" fontId="13" fillId="27" borderId="0" xfId="0" applyFont="1" applyFill="1" applyAlignment="1">
      <alignment horizontal="center"/>
    </xf>
    <xf numFmtId="0" fontId="13" fillId="27" borderId="0" xfId="0" applyFont="1" applyFill="1"/>
    <xf numFmtId="43" fontId="13" fillId="27" borderId="70" xfId="0" applyNumberFormat="1" applyFont="1" applyFill="1" applyBorder="1" applyAlignment="1">
      <alignment horizontal="center"/>
    </xf>
    <xf numFmtId="44" fontId="13" fillId="27" borderId="21" xfId="0" applyNumberFormat="1" applyFont="1" applyFill="1" applyBorder="1"/>
    <xf numFmtId="0" fontId="70" fillId="0" borderId="0" xfId="0" applyFont="1" applyAlignment="1">
      <alignment horizontal="center"/>
    </xf>
    <xf numFmtId="44" fontId="71" fillId="0" borderId="0" xfId="0" applyNumberFormat="1" applyFont="1"/>
    <xf numFmtId="0" fontId="72" fillId="0" borderId="0" xfId="0" applyFont="1"/>
    <xf numFmtId="44" fontId="8" fillId="0" borderId="0" xfId="0" applyNumberFormat="1" applyFont="1"/>
    <xf numFmtId="44" fontId="13" fillId="27" borderId="75" xfId="0" applyNumberFormat="1" applyFont="1" applyFill="1" applyBorder="1"/>
    <xf numFmtId="44" fontId="13" fillId="27" borderId="73" xfId="0" applyNumberFormat="1" applyFont="1" applyFill="1" applyBorder="1"/>
    <xf numFmtId="44" fontId="8" fillId="0" borderId="1" xfId="0" applyNumberFormat="1" applyFont="1" applyBorder="1"/>
    <xf numFmtId="44" fontId="13" fillId="27" borderId="48" xfId="0" applyNumberFormat="1" applyFont="1" applyFill="1" applyBorder="1"/>
    <xf numFmtId="0" fontId="8" fillId="26" borderId="1" xfId="0" applyFont="1" applyFill="1" applyBorder="1" applyAlignment="1">
      <alignment horizontal="center" vertical="center"/>
    </xf>
    <xf numFmtId="0" fontId="13" fillId="17" borderId="54" xfId="0" applyFont="1" applyFill="1" applyBorder="1" applyAlignment="1">
      <alignment horizontal="center" vertical="center"/>
    </xf>
    <xf numFmtId="0" fontId="11" fillId="17" borderId="5" xfId="0" applyFont="1" applyFill="1" applyBorder="1" applyAlignment="1">
      <alignment horizontal="center" vertical="center"/>
    </xf>
    <xf numFmtId="0" fontId="50" fillId="26" borderId="1" xfId="0" applyFont="1" applyFill="1" applyBorder="1" applyAlignment="1">
      <alignment horizontal="left" vertical="center" wrapText="1"/>
    </xf>
    <xf numFmtId="0" fontId="10" fillId="26" borderId="1" xfId="0" applyFont="1" applyFill="1" applyBorder="1" applyAlignment="1">
      <alignment horizontal="left" vertical="center" wrapText="1"/>
    </xf>
    <xf numFmtId="0" fontId="10" fillId="26" borderId="1" xfId="0" applyFont="1" applyFill="1" applyBorder="1" applyAlignment="1">
      <alignment horizontal="center" vertical="center" wrapText="1"/>
    </xf>
    <xf numFmtId="14" fontId="10" fillId="26" borderId="1" xfId="0" applyNumberFormat="1" applyFont="1" applyFill="1" applyBorder="1" applyAlignment="1">
      <alignment horizontal="left" vertical="center" wrapText="1"/>
    </xf>
    <xf numFmtId="44" fontId="22" fillId="0" borderId="1" xfId="2" applyNumberFormat="1" applyFont="1" applyBorder="1" applyAlignment="1" applyProtection="1">
      <alignment wrapText="1"/>
      <protection locked="0"/>
    </xf>
    <xf numFmtId="14" fontId="22" fillId="0" borderId="0" xfId="2" applyNumberFormat="1" applyFont="1" applyProtection="1">
      <protection locked="0"/>
    </xf>
    <xf numFmtId="43" fontId="8" fillId="0" borderId="76" xfId="0" applyNumberFormat="1" applyFont="1" applyBorder="1" applyProtection="1">
      <protection locked="0"/>
    </xf>
    <xf numFmtId="43" fontId="8" fillId="0" borderId="77" xfId="0" applyNumberFormat="1" applyFont="1" applyBorder="1" applyProtection="1">
      <protection locked="0"/>
    </xf>
    <xf numFmtId="0" fontId="8" fillId="12" borderId="23" xfId="0" applyFont="1" applyFill="1" applyBorder="1" applyAlignment="1" applyProtection="1">
      <alignment wrapText="1"/>
      <protection locked="0"/>
    </xf>
    <xf numFmtId="0" fontId="10" fillId="7" borderId="80" xfId="0" applyFont="1" applyFill="1" applyBorder="1" applyAlignment="1" applyProtection="1">
      <alignment vertical="top" wrapText="1"/>
      <protection locked="0"/>
    </xf>
    <xf numFmtId="0" fontId="10" fillId="7" borderId="81" xfId="0" applyFont="1" applyFill="1" applyBorder="1" applyAlignment="1" applyProtection="1">
      <alignment vertical="center" wrapText="1"/>
      <protection locked="0"/>
    </xf>
    <xf numFmtId="0" fontId="10" fillId="7" borderId="82" xfId="0" applyFont="1" applyFill="1" applyBorder="1" applyAlignment="1" applyProtection="1">
      <alignment vertical="center" wrapText="1"/>
      <protection locked="0"/>
    </xf>
    <xf numFmtId="0" fontId="10" fillId="7" borderId="83" xfId="0" applyFont="1" applyFill="1" applyBorder="1" applyAlignment="1" applyProtection="1">
      <alignment horizontal="left" vertical="center" indent="1"/>
      <protection locked="0"/>
    </xf>
    <xf numFmtId="43" fontId="10" fillId="7" borderId="0" xfId="0" applyNumberFormat="1" applyFont="1" applyFill="1" applyBorder="1" applyAlignment="1" applyProtection="1">
      <alignment vertical="center"/>
      <protection locked="0"/>
    </xf>
    <xf numFmtId="0" fontId="10" fillId="7" borderId="0" xfId="0" applyFont="1" applyFill="1" applyBorder="1" applyAlignment="1" applyProtection="1">
      <alignment vertical="center" wrapText="1"/>
      <protection locked="0"/>
    </xf>
    <xf numFmtId="43" fontId="10" fillId="7" borderId="84" xfId="0" applyNumberFormat="1" applyFont="1" applyFill="1" applyBorder="1" applyAlignment="1" applyProtection="1">
      <alignment vertical="center"/>
      <protection locked="0"/>
    </xf>
    <xf numFmtId="0" fontId="10" fillId="7" borderId="83" xfId="0" applyFont="1" applyFill="1" applyBorder="1" applyAlignment="1">
      <alignment horizontal="left" vertical="center" indent="1"/>
    </xf>
    <xf numFmtId="43" fontId="10" fillId="7" borderId="0" xfId="0" applyNumberFormat="1" applyFont="1" applyFill="1" applyBorder="1" applyAlignment="1">
      <alignment vertical="center"/>
    </xf>
    <xf numFmtId="0" fontId="10" fillId="7" borderId="0" xfId="0" applyFont="1" applyFill="1" applyBorder="1" applyAlignment="1">
      <alignment vertical="center" wrapText="1"/>
    </xf>
    <xf numFmtId="43" fontId="10" fillId="7" borderId="84" xfId="0" applyNumberFormat="1" applyFont="1" applyFill="1" applyBorder="1" applyAlignment="1">
      <alignment vertical="center"/>
    </xf>
    <xf numFmtId="0" fontId="10" fillId="7" borderId="0" xfId="0" applyFont="1" applyFill="1" applyBorder="1" applyAlignment="1">
      <alignment vertical="center"/>
    </xf>
    <xf numFmtId="0" fontId="10" fillId="7" borderId="84" xfId="0" applyFont="1" applyFill="1" applyBorder="1" applyAlignment="1">
      <alignment vertical="center"/>
    </xf>
    <xf numFmtId="0" fontId="10" fillId="7" borderId="85" xfId="0" applyFont="1" applyFill="1" applyBorder="1" applyAlignment="1">
      <alignment horizontal="left" vertical="center" indent="1"/>
    </xf>
    <xf numFmtId="0" fontId="10" fillId="7" borderId="86" xfId="0" applyFont="1" applyFill="1" applyBorder="1" applyAlignment="1">
      <alignment vertical="center"/>
    </xf>
    <xf numFmtId="0" fontId="10" fillId="7" borderId="87" xfId="0" applyFont="1" applyFill="1" applyBorder="1" applyAlignment="1">
      <alignment vertical="center"/>
    </xf>
    <xf numFmtId="0" fontId="7" fillId="5" borderId="14" xfId="0" applyFont="1" applyFill="1" applyBorder="1" applyAlignment="1" applyProtection="1">
      <alignment horizontal="center" vertical="top" wrapText="1"/>
      <protection locked="0"/>
    </xf>
    <xf numFmtId="0" fontId="9" fillId="5" borderId="17" xfId="0" applyFont="1" applyFill="1" applyBorder="1" applyAlignment="1" applyProtection="1">
      <alignment horizontal="center"/>
      <protection locked="0"/>
    </xf>
    <xf numFmtId="0" fontId="9" fillId="5" borderId="17" xfId="0" applyFont="1" applyFill="1" applyBorder="1" applyAlignment="1">
      <alignment horizontal="center"/>
    </xf>
    <xf numFmtId="0" fontId="9" fillId="5" borderId="19" xfId="0" applyFont="1" applyFill="1" applyBorder="1" applyAlignment="1">
      <alignment horizontal="center"/>
    </xf>
    <xf numFmtId="0" fontId="22" fillId="7" borderId="81" xfId="0" applyFont="1" applyFill="1" applyBorder="1" applyProtection="1">
      <protection locked="0"/>
    </xf>
    <xf numFmtId="0" fontId="22" fillId="7" borderId="0" xfId="0" applyFont="1" applyFill="1" applyBorder="1" applyProtection="1">
      <protection locked="0"/>
    </xf>
    <xf numFmtId="43" fontId="8" fillId="7" borderId="0" xfId="0" applyNumberFormat="1" applyFont="1" applyFill="1" applyBorder="1"/>
    <xf numFmtId="0" fontId="8" fillId="7" borderId="0" xfId="0" applyFont="1" applyFill="1" applyBorder="1"/>
    <xf numFmtId="43" fontId="8" fillId="7" borderId="86" xfId="0" applyNumberFormat="1" applyFont="1" applyFill="1" applyBorder="1"/>
    <xf numFmtId="0" fontId="8" fillId="7" borderId="86" xfId="0" applyFont="1" applyFill="1" applyBorder="1"/>
    <xf numFmtId="0" fontId="9" fillId="5" borderId="0" xfId="0" applyFont="1" applyFill="1" applyAlignment="1">
      <alignment horizontal="center" vertical="center"/>
    </xf>
    <xf numFmtId="0" fontId="50" fillId="17" borderId="1" xfId="0" applyFont="1" applyFill="1" applyBorder="1" applyAlignment="1">
      <alignment vertical="center" wrapText="1"/>
    </xf>
    <xf numFmtId="0" fontId="8" fillId="26" borderId="1" xfId="0" applyFont="1" applyFill="1" applyBorder="1" applyAlignment="1">
      <alignment vertical="center" wrapText="1"/>
    </xf>
    <xf numFmtId="0" fontId="8" fillId="0" borderId="8" xfId="0" applyFont="1" applyBorder="1" applyAlignment="1" applyProtection="1">
      <alignment wrapText="1"/>
      <protection locked="0"/>
    </xf>
    <xf numFmtId="0" fontId="8" fillId="28" borderId="1" xfId="0" applyFont="1" applyFill="1" applyBorder="1" applyAlignment="1">
      <alignment vertical="center" wrapText="1"/>
    </xf>
    <xf numFmtId="0" fontId="8" fillId="0" borderId="8" xfId="0" applyFont="1" applyBorder="1" applyAlignment="1" applyProtection="1">
      <alignment vertical="center" wrapText="1"/>
      <protection locked="0"/>
    </xf>
    <xf numFmtId="0" fontId="64" fillId="17" borderId="1" xfId="0" applyFont="1" applyFill="1" applyBorder="1" applyProtection="1">
      <protection locked="0"/>
    </xf>
    <xf numFmtId="14" fontId="10" fillId="17" borderId="1" xfId="0" applyNumberFormat="1" applyFont="1" applyFill="1" applyBorder="1" applyAlignment="1" applyProtection="1">
      <alignment horizontal="center"/>
      <protection locked="0"/>
    </xf>
    <xf numFmtId="14" fontId="10" fillId="17" borderId="1" xfId="0" applyNumberFormat="1" applyFont="1" applyFill="1" applyBorder="1" applyAlignment="1" applyProtection="1">
      <alignment horizontal="center" vertical="center"/>
      <protection locked="0"/>
    </xf>
    <xf numFmtId="0" fontId="26" fillId="5" borderId="1" xfId="0" applyFont="1" applyFill="1" applyBorder="1" applyAlignment="1">
      <alignment horizontal="left" vertical="center" wrapText="1"/>
    </xf>
    <xf numFmtId="0" fontId="54" fillId="5" borderId="31" xfId="0" applyFont="1" applyFill="1" applyBorder="1" applyAlignment="1">
      <alignment horizontal="left" vertical="center" wrapText="1"/>
    </xf>
    <xf numFmtId="0" fontId="54" fillId="5" borderId="32" xfId="0" applyFont="1" applyFill="1" applyBorder="1" applyAlignment="1">
      <alignment horizontal="left" vertical="center" wrapText="1"/>
    </xf>
    <xf numFmtId="0" fontId="54" fillId="5" borderId="33" xfId="0" applyFont="1" applyFill="1" applyBorder="1" applyAlignment="1">
      <alignment horizontal="left" vertical="center" wrapText="1"/>
    </xf>
    <xf numFmtId="0" fontId="8" fillId="7" borderId="64" xfId="0" applyFont="1" applyFill="1" applyBorder="1" applyAlignment="1">
      <alignment horizontal="left" vertical="top" wrapText="1"/>
    </xf>
    <xf numFmtId="0" fontId="8" fillId="7" borderId="65" xfId="0" applyFont="1" applyFill="1" applyBorder="1" applyAlignment="1">
      <alignment horizontal="left" vertical="top" wrapText="1"/>
    </xf>
    <xf numFmtId="0" fontId="8" fillId="7" borderId="66" xfId="0" applyFont="1" applyFill="1" applyBorder="1" applyAlignment="1">
      <alignment horizontal="left" vertical="top" wrapText="1"/>
    </xf>
    <xf numFmtId="0" fontId="8" fillId="7" borderId="59" xfId="0" applyFont="1" applyFill="1" applyBorder="1" applyAlignment="1">
      <alignment horizontal="left" vertical="top" wrapText="1"/>
    </xf>
    <xf numFmtId="0" fontId="8" fillId="7" borderId="57" xfId="0" applyFont="1" applyFill="1" applyBorder="1" applyAlignment="1">
      <alignment horizontal="left" vertical="top" wrapText="1"/>
    </xf>
    <xf numFmtId="0" fontId="8" fillId="7" borderId="60" xfId="0" applyFont="1" applyFill="1" applyBorder="1" applyAlignment="1">
      <alignment horizontal="left" vertical="top" wrapText="1"/>
    </xf>
    <xf numFmtId="0" fontId="8" fillId="7" borderId="0" xfId="0" applyFont="1" applyFill="1" applyAlignment="1">
      <alignment horizontal="left" vertical="center" wrapText="1"/>
    </xf>
    <xf numFmtId="0" fontId="8" fillId="7" borderId="18" xfId="0" applyFont="1" applyFill="1" applyBorder="1" applyAlignment="1">
      <alignment horizontal="left" vertical="center" wrapText="1"/>
    </xf>
    <xf numFmtId="0" fontId="8" fillId="7" borderId="20" xfId="0" applyFont="1" applyFill="1" applyBorder="1" applyAlignment="1">
      <alignment horizontal="left" vertical="center" wrapText="1"/>
    </xf>
    <xf numFmtId="0" fontId="8" fillId="7" borderId="21" xfId="0" applyFont="1" applyFill="1" applyBorder="1" applyAlignment="1">
      <alignment horizontal="left" vertical="center" wrapText="1"/>
    </xf>
    <xf numFmtId="0" fontId="8" fillId="7" borderId="42" xfId="0" applyFont="1" applyFill="1" applyBorder="1" applyAlignment="1">
      <alignment horizontal="left" vertical="top" wrapText="1"/>
    </xf>
    <xf numFmtId="0" fontId="8" fillId="7" borderId="43" xfId="0" applyFont="1" applyFill="1" applyBorder="1" applyAlignment="1">
      <alignment horizontal="left" vertical="top" wrapText="1"/>
    </xf>
    <xf numFmtId="0" fontId="8" fillId="7" borderId="44" xfId="0" applyFont="1" applyFill="1" applyBorder="1" applyAlignment="1">
      <alignment horizontal="left" vertical="top" wrapText="1"/>
    </xf>
    <xf numFmtId="0" fontId="8" fillId="7" borderId="17" xfId="0" applyFont="1" applyFill="1" applyBorder="1" applyAlignment="1">
      <alignment horizontal="left" vertical="center" wrapText="1"/>
    </xf>
    <xf numFmtId="0" fontId="8" fillId="7" borderId="7" xfId="0" applyFont="1" applyFill="1" applyBorder="1" applyAlignment="1">
      <alignment horizontal="left" vertical="center" wrapText="1"/>
    </xf>
    <xf numFmtId="0" fontId="8" fillId="7" borderId="67" xfId="0" applyFont="1" applyFill="1" applyBorder="1" applyAlignment="1">
      <alignment horizontal="left" vertical="center" wrapText="1"/>
    </xf>
    <xf numFmtId="0" fontId="8" fillId="7" borderId="8" xfId="0" applyFont="1" applyFill="1" applyBorder="1" applyAlignment="1">
      <alignment horizontal="left" vertical="center" wrapText="1"/>
    </xf>
    <xf numFmtId="0" fontId="23" fillId="5" borderId="6" xfId="0" applyFont="1" applyFill="1" applyBorder="1" applyAlignment="1">
      <alignment horizontal="left" vertical="center"/>
    </xf>
    <xf numFmtId="0" fontId="23" fillId="5" borderId="9" xfId="0" applyFont="1" applyFill="1" applyBorder="1" applyAlignment="1">
      <alignment horizontal="left" vertical="center"/>
    </xf>
    <xf numFmtId="0" fontId="13" fillId="7" borderId="42" xfId="0" applyFont="1" applyFill="1" applyBorder="1" applyAlignment="1">
      <alignment horizontal="left" vertical="center" wrapText="1"/>
    </xf>
    <xf numFmtId="0" fontId="8" fillId="7" borderId="43" xfId="0" applyFont="1" applyFill="1" applyBorder="1" applyAlignment="1">
      <alignment horizontal="left" vertical="center" wrapText="1"/>
    </xf>
    <xf numFmtId="0" fontId="8" fillId="7" borderId="44" xfId="0" applyFont="1" applyFill="1" applyBorder="1" applyAlignment="1">
      <alignment horizontal="left" vertical="center" wrapText="1"/>
    </xf>
    <xf numFmtId="0" fontId="10" fillId="17" borderId="1" xfId="0" applyFont="1" applyFill="1" applyBorder="1" applyAlignment="1">
      <alignment horizontal="left" vertical="center" wrapText="1"/>
    </xf>
    <xf numFmtId="0" fontId="8" fillId="17" borderId="1" xfId="0" applyFont="1" applyFill="1" applyBorder="1" applyAlignment="1">
      <alignment horizontal="left" vertical="center" wrapText="1"/>
    </xf>
    <xf numFmtId="14" fontId="8" fillId="0" borderId="6" xfId="0" applyNumberFormat="1" applyFont="1" applyBorder="1" applyAlignment="1" applyProtection="1">
      <alignment horizontal="center" vertical="center"/>
      <protection locked="0"/>
    </xf>
    <xf numFmtId="0" fontId="8" fillId="0" borderId="24" xfId="0" applyFont="1" applyBorder="1" applyAlignment="1" applyProtection="1">
      <alignment horizontal="center" vertical="center"/>
      <protection locked="0"/>
    </xf>
    <xf numFmtId="0" fontId="8" fillId="0" borderId="9" xfId="0" applyFont="1" applyBorder="1" applyAlignment="1" applyProtection="1">
      <alignment horizontal="center" vertical="center"/>
      <protection locked="0"/>
    </xf>
    <xf numFmtId="0" fontId="8" fillId="0" borderId="6" xfId="0" applyFont="1" applyBorder="1" applyAlignment="1" applyProtection="1">
      <alignment horizontal="center" vertical="center"/>
      <protection locked="0"/>
    </xf>
    <xf numFmtId="0" fontId="19" fillId="0" borderId="61" xfId="0" applyFont="1" applyBorder="1" applyAlignment="1">
      <alignment horizontal="left" vertical="center" wrapText="1"/>
    </xf>
    <xf numFmtId="0" fontId="19" fillId="0" borderId="62" xfId="0" applyFont="1" applyBorder="1" applyAlignment="1">
      <alignment horizontal="left" vertical="center" wrapText="1"/>
    </xf>
    <xf numFmtId="0" fontId="19" fillId="0" borderId="63" xfId="0" applyFont="1" applyBorder="1" applyAlignment="1">
      <alignment horizontal="left" vertical="center" wrapText="1"/>
    </xf>
    <xf numFmtId="0" fontId="20" fillId="0" borderId="53" xfId="0" applyFont="1" applyBorder="1" applyAlignment="1">
      <alignment horizontal="left" vertical="center" wrapText="1"/>
    </xf>
    <xf numFmtId="0" fontId="20" fillId="0" borderId="24" xfId="0" applyFont="1" applyBorder="1" applyAlignment="1">
      <alignment horizontal="left" vertical="center" wrapText="1"/>
    </xf>
    <xf numFmtId="0" fontId="20" fillId="0" borderId="55" xfId="0" applyFont="1" applyBorder="1" applyAlignment="1">
      <alignment horizontal="left" vertical="center" wrapText="1"/>
    </xf>
    <xf numFmtId="0" fontId="19" fillId="0" borderId="53" xfId="0" applyFont="1" applyBorder="1" applyAlignment="1">
      <alignment horizontal="left" vertical="center" wrapText="1"/>
    </xf>
    <xf numFmtId="0" fontId="19" fillId="0" borderId="24" xfId="0" applyFont="1" applyBorder="1" applyAlignment="1">
      <alignment horizontal="left" vertical="center" wrapText="1"/>
    </xf>
    <xf numFmtId="0" fontId="19" fillId="0" borderId="55" xfId="0" applyFont="1" applyBorder="1" applyAlignment="1">
      <alignment horizontal="left" vertical="center" wrapText="1"/>
    </xf>
    <xf numFmtId="0" fontId="19" fillId="0" borderId="64" xfId="0" applyFont="1" applyBorder="1" applyAlignment="1">
      <alignment horizontal="left" vertical="center" wrapText="1"/>
    </xf>
    <xf numFmtId="0" fontId="19" fillId="0" borderId="65" xfId="0" applyFont="1" applyBorder="1" applyAlignment="1">
      <alignment horizontal="left" vertical="center" wrapText="1"/>
    </xf>
    <xf numFmtId="0" fontId="19" fillId="0" borderId="66" xfId="0" applyFont="1" applyBorder="1" applyAlignment="1">
      <alignment horizontal="left" vertical="center" wrapText="1"/>
    </xf>
    <xf numFmtId="0" fontId="26" fillId="3" borderId="17" xfId="0" applyFont="1" applyFill="1" applyBorder="1" applyAlignment="1">
      <alignment horizontal="left" vertical="center" wrapText="1"/>
    </xf>
    <xf numFmtId="0" fontId="26" fillId="3" borderId="0" xfId="0" applyFont="1" applyFill="1" applyAlignment="1">
      <alignment horizontal="left" vertical="center" wrapText="1"/>
    </xf>
    <xf numFmtId="0" fontId="8" fillId="7" borderId="42" xfId="0" applyFont="1" applyFill="1" applyBorder="1" applyAlignment="1">
      <alignment horizontal="left" vertical="center" wrapText="1"/>
    </xf>
    <xf numFmtId="0" fontId="26" fillId="5" borderId="0" xfId="0" applyFont="1" applyFill="1" applyAlignment="1">
      <alignment horizontal="left" vertical="center"/>
    </xf>
    <xf numFmtId="0" fontId="9" fillId="5" borderId="12" xfId="0" applyFont="1" applyFill="1" applyBorder="1" applyAlignment="1">
      <alignment horizontal="left" vertical="center"/>
    </xf>
    <xf numFmtId="0" fontId="50" fillId="0" borderId="78" xfId="0" applyFont="1" applyBorder="1" applyAlignment="1">
      <alignment horizontal="left" wrapText="1"/>
    </xf>
    <xf numFmtId="0" fontId="50" fillId="0" borderId="79" xfId="0" applyFont="1" applyBorder="1" applyAlignment="1">
      <alignment horizontal="left" wrapText="1"/>
    </xf>
    <xf numFmtId="0" fontId="53" fillId="7" borderId="17" xfId="0" applyFont="1" applyFill="1" applyBorder="1" applyAlignment="1">
      <alignment horizontal="left" vertical="center" wrapText="1"/>
    </xf>
    <xf numFmtId="0" fontId="53" fillId="7" borderId="0" xfId="0" applyFont="1" applyFill="1" applyBorder="1" applyAlignment="1">
      <alignment horizontal="left" vertical="center" wrapText="1"/>
    </xf>
    <xf numFmtId="0" fontId="65" fillId="0" borderId="0" xfId="0" applyFont="1" applyAlignment="1"/>
    <xf numFmtId="0" fontId="66" fillId="24" borderId="0" xfId="0" applyFont="1" applyFill="1" applyAlignment="1">
      <alignment horizontal="center" vertical="center"/>
    </xf>
    <xf numFmtId="0" fontId="67" fillId="3" borderId="0" xfId="0" applyFont="1" applyFill="1" applyAlignment="1">
      <alignment horizontal="left" vertical="center" wrapText="1"/>
    </xf>
    <xf numFmtId="0" fontId="17" fillId="25" borderId="10" xfId="0" applyFont="1" applyFill="1" applyBorder="1" applyAlignment="1">
      <alignment horizontal="left" vertical="center" wrapText="1"/>
    </xf>
    <xf numFmtId="0" fontId="17" fillId="25" borderId="57" xfId="0" applyFont="1" applyFill="1" applyBorder="1" applyAlignment="1">
      <alignment horizontal="left" vertical="center" wrapText="1"/>
    </xf>
    <xf numFmtId="0" fontId="17" fillId="25" borderId="11" xfId="0" applyFont="1" applyFill="1" applyBorder="1" applyAlignment="1">
      <alignment horizontal="left" vertical="center" wrapText="1"/>
    </xf>
    <xf numFmtId="0" fontId="17" fillId="25" borderId="12" xfId="0" applyFont="1" applyFill="1" applyBorder="1" applyAlignment="1">
      <alignment horizontal="left" vertical="center" wrapText="1"/>
    </xf>
    <xf numFmtId="0" fontId="8" fillId="0" borderId="0" xfId="0" applyFont="1" applyAlignment="1"/>
    <xf numFmtId="0" fontId="69" fillId="0" borderId="17" xfId="0" applyFont="1" applyBorder="1" applyAlignment="1">
      <alignment horizontal="center" vertical="center" wrapText="1"/>
    </xf>
    <xf numFmtId="0" fontId="69" fillId="0" borderId="0" xfId="0" applyFont="1" applyAlignment="1">
      <alignment horizontal="center" vertical="center" wrapText="1"/>
    </xf>
    <xf numFmtId="0" fontId="9" fillId="5" borderId="0" xfId="0" applyFont="1" applyFill="1" applyAlignment="1">
      <alignment horizontal="center" vertical="center" wrapText="1"/>
    </xf>
    <xf numFmtId="0" fontId="9" fillId="5" borderId="0" xfId="0" applyFont="1" applyFill="1" applyAlignment="1">
      <alignment horizontal="center" vertical="center"/>
    </xf>
    <xf numFmtId="0" fontId="9" fillId="5" borderId="11" xfId="0" applyFont="1" applyFill="1" applyBorder="1" applyAlignment="1">
      <alignment horizontal="center" vertical="center"/>
    </xf>
    <xf numFmtId="0" fontId="9" fillId="5" borderId="12" xfId="0" applyFont="1" applyFill="1" applyBorder="1" applyAlignment="1">
      <alignment horizontal="center" vertical="center"/>
    </xf>
    <xf numFmtId="0" fontId="9" fillId="5" borderId="8" xfId="0" applyFont="1" applyFill="1" applyBorder="1" applyAlignment="1">
      <alignment horizontal="center" vertical="center"/>
    </xf>
    <xf numFmtId="0" fontId="11" fillId="7" borderId="17" xfId="0" applyFont="1" applyFill="1" applyBorder="1" applyAlignment="1">
      <alignment horizontal="left" vertical="center" wrapText="1"/>
    </xf>
    <xf numFmtId="0" fontId="11" fillId="7" borderId="0" xfId="0" applyFont="1" applyFill="1" applyAlignment="1">
      <alignment horizontal="left" vertical="center" wrapText="1"/>
    </xf>
    <xf numFmtId="0" fontId="11" fillId="7" borderId="0" xfId="0" applyFont="1" applyFill="1" applyBorder="1" applyAlignment="1">
      <alignment horizontal="left" vertical="center" wrapText="1"/>
    </xf>
    <xf numFmtId="0" fontId="47" fillId="3" borderId="0" xfId="0" applyFont="1" applyFill="1" applyAlignment="1">
      <alignment vertical="center"/>
    </xf>
    <xf numFmtId="0" fontId="10" fillId="7" borderId="42" xfId="0" applyFont="1" applyFill="1" applyBorder="1" applyAlignment="1">
      <alignment horizontal="left" vertical="center" wrapText="1"/>
    </xf>
    <xf numFmtId="0" fontId="10" fillId="7" borderId="43" xfId="0" applyFont="1" applyFill="1" applyBorder="1" applyAlignment="1">
      <alignment horizontal="left" vertical="center" wrapText="1"/>
    </xf>
    <xf numFmtId="0" fontId="10" fillId="7" borderId="44" xfId="0" applyFont="1" applyFill="1" applyBorder="1" applyAlignment="1">
      <alignment horizontal="left" vertical="center" wrapText="1"/>
    </xf>
    <xf numFmtId="0" fontId="26" fillId="3" borderId="17" xfId="2" applyFont="1" applyFill="1" applyBorder="1" applyAlignment="1">
      <alignment horizontal="left" vertical="center" wrapText="1"/>
    </xf>
    <xf numFmtId="0" fontId="26" fillId="3" borderId="0" xfId="2" applyFont="1" applyFill="1" applyAlignment="1">
      <alignment horizontal="left" vertical="center" wrapText="1"/>
    </xf>
    <xf numFmtId="0" fontId="46" fillId="7" borderId="42" xfId="2" applyFont="1" applyFill="1" applyBorder="1" applyAlignment="1">
      <alignment horizontal="left" vertical="center" wrapText="1"/>
    </xf>
    <xf numFmtId="0" fontId="46" fillId="7" borderId="43" xfId="2" applyFont="1" applyFill="1" applyBorder="1" applyAlignment="1">
      <alignment horizontal="left" vertical="center" wrapText="1"/>
    </xf>
    <xf numFmtId="0" fontId="46" fillId="7" borderId="44" xfId="2" applyFont="1" applyFill="1" applyBorder="1" applyAlignment="1">
      <alignment horizontal="left" vertical="center" wrapText="1"/>
    </xf>
    <xf numFmtId="2" fontId="25" fillId="8" borderId="56" xfId="0" quotePrefix="1" applyNumberFormat="1" applyFont="1" applyFill="1" applyBorder="1" applyAlignment="1">
      <alignment horizontal="center" vertical="center"/>
    </xf>
    <xf numFmtId="2" fontId="25" fillId="8" borderId="45" xfId="0" quotePrefix="1" applyNumberFormat="1" applyFont="1" applyFill="1" applyBorder="1" applyAlignment="1">
      <alignment horizontal="center" vertical="center"/>
    </xf>
    <xf numFmtId="2" fontId="25" fillId="9" borderId="10" xfId="0" quotePrefix="1" applyNumberFormat="1" applyFont="1" applyFill="1" applyBorder="1" applyAlignment="1">
      <alignment horizontal="center" vertical="center"/>
    </xf>
    <xf numFmtId="2" fontId="25" fillId="9" borderId="11" xfId="0" quotePrefix="1" applyNumberFormat="1" applyFont="1" applyFill="1" applyBorder="1" applyAlignment="1">
      <alignment horizontal="center" vertical="center"/>
    </xf>
    <xf numFmtId="0" fontId="7" fillId="5" borderId="14" xfId="0" applyFont="1" applyFill="1" applyBorder="1" applyAlignment="1">
      <alignment horizontal="center" vertical="center" wrapText="1"/>
    </xf>
    <xf numFmtId="0" fontId="7" fillId="5" borderId="15" xfId="0" applyFont="1" applyFill="1" applyBorder="1" applyAlignment="1">
      <alignment horizontal="center" vertical="center" wrapText="1"/>
    </xf>
    <xf numFmtId="0" fontId="7" fillId="5" borderId="16" xfId="0" applyFont="1" applyFill="1" applyBorder="1" applyAlignment="1">
      <alignment horizontal="center" vertical="center" wrapText="1"/>
    </xf>
    <xf numFmtId="0" fontId="8" fillId="12" borderId="0" xfId="0" applyFont="1" applyFill="1"/>
    <xf numFmtId="0" fontId="0" fillId="12" borderId="0" xfId="0" applyFill="1"/>
    <xf numFmtId="0" fontId="65" fillId="12" borderId="0" xfId="0" applyFont="1" applyFill="1"/>
    <xf numFmtId="0" fontId="8" fillId="12" borderId="23" xfId="0" applyFont="1" applyFill="1" applyBorder="1" applyAlignment="1">
      <alignment wrapText="1"/>
    </xf>
    <xf numFmtId="0" fontId="29" fillId="12" borderId="83" xfId="0" applyFont="1" applyFill="1" applyBorder="1" applyAlignment="1" applyProtection="1">
      <alignment vertical="center" wrapText="1"/>
      <protection locked="0"/>
    </xf>
    <xf numFmtId="0" fontId="29" fillId="12" borderId="0" xfId="0" applyFont="1" applyFill="1" applyAlignment="1" applyProtection="1">
      <alignment vertical="center" wrapText="1"/>
      <protection locked="0"/>
    </xf>
    <xf numFmtId="0" fontId="8" fillId="12" borderId="1" xfId="0" applyFont="1" applyFill="1" applyBorder="1"/>
    <xf numFmtId="0" fontId="8" fillId="12" borderId="1" xfId="0" applyFont="1" applyFill="1" applyBorder="1" applyAlignment="1">
      <alignment wrapText="1"/>
    </xf>
    <xf numFmtId="0" fontId="12" fillId="12" borderId="23" xfId="0" applyFont="1" applyFill="1" applyBorder="1" applyAlignment="1">
      <alignment wrapText="1"/>
    </xf>
    <xf numFmtId="0" fontId="50" fillId="12" borderId="0" xfId="0" applyFont="1" applyFill="1" applyAlignment="1">
      <alignment wrapText="1"/>
    </xf>
    <xf numFmtId="0" fontId="50" fillId="12" borderId="1" xfId="0" applyFont="1" applyFill="1" applyBorder="1" applyAlignment="1">
      <alignment wrapText="1"/>
    </xf>
    <xf numFmtId="0" fontId="22" fillId="12" borderId="1" xfId="2" applyFont="1" applyFill="1" applyBorder="1" applyAlignment="1" applyProtection="1">
      <alignment wrapText="1"/>
      <protection locked="0"/>
    </xf>
    <xf numFmtId="1" fontId="11" fillId="2" borderId="6" xfId="1" applyNumberFormat="1" applyFont="1" applyFill="1" applyBorder="1" applyAlignment="1">
      <alignment horizontal="center" vertical="center" wrapText="1"/>
    </xf>
    <xf numFmtId="0" fontId="22" fillId="12" borderId="1" xfId="1" applyFont="1" applyFill="1" applyBorder="1" applyProtection="1">
      <protection locked="0"/>
    </xf>
    <xf numFmtId="0" fontId="8" fillId="12" borderId="1" xfId="0" applyFont="1" applyFill="1" applyBorder="1" applyAlignment="1">
      <alignment vertical="center"/>
    </xf>
  </cellXfs>
  <cellStyles count="6">
    <cellStyle name="Canran 2" xfId="5" xr:uid="{7A2CD752-2DF8-426B-89E3-AEB74E683663}"/>
    <cellStyle name="Normal" xfId="0" builtinId="0"/>
    <cellStyle name="Normal 2" xfId="1" xr:uid="{1BEE3AD4-A72C-4305-B2DE-E915DB0CB3E0}"/>
    <cellStyle name="Normal 2 2" xfId="2" xr:uid="{2A342190-7444-4627-BDCB-390DA1906099}"/>
    <cellStyle name="Normal 2 2 2" xfId="3" xr:uid="{692B818F-1FDC-4CE6-9AB8-5347542A5236}"/>
    <cellStyle name="Normal 3" xfId="4" xr:uid="{0920E1B7-CE7E-40EB-92DE-AC35203704DC}"/>
  </cellStyles>
  <dxfs count="24">
    <dxf>
      <font>
        <b val="0"/>
        <i val="0"/>
        <strike val="0"/>
        <condense val="0"/>
        <extend val="0"/>
        <outline val="0"/>
        <shadow val="0"/>
        <u val="none"/>
        <vertAlign val="baseline"/>
        <sz val="11"/>
        <color theme="1"/>
        <name val="Segoe UI"/>
        <family val="2"/>
        <scheme val="none"/>
      </font>
      <numFmt numFmtId="0" formatCode="General"/>
      <fill>
        <patternFill patternType="solid">
          <fgColor indexed="64"/>
          <bgColor theme="4" tint="0.79998168889431442"/>
        </patternFill>
      </fill>
      <alignment horizontal="general" vertical="bottom" textRotation="0" wrapText="1" indent="0" justifyLastLine="0" shrinkToFit="0" readingOrder="0"/>
      <border diagonalUp="0" diagonalDown="0" outline="0">
        <left style="thin">
          <color indexed="64"/>
        </left>
        <right style="medium">
          <color indexed="64"/>
        </right>
        <top style="thin">
          <color indexed="64"/>
        </top>
        <bottom style="thin">
          <color indexed="64"/>
        </bottom>
      </border>
      <protection locked="0" hidden="0"/>
    </dxf>
    <dxf>
      <font>
        <b val="0"/>
        <i val="0"/>
        <strike val="0"/>
        <condense val="0"/>
        <extend val="0"/>
        <outline val="0"/>
        <shadow val="0"/>
        <u val="none"/>
        <vertAlign val="baseline"/>
        <sz val="11"/>
        <color auto="1"/>
        <name val="Segoe UI"/>
        <family val="2"/>
        <scheme val="none"/>
      </font>
      <fill>
        <patternFill patternType="solid">
          <fgColor indexed="64"/>
          <bgColor theme="4" tint="0.79998168889431442"/>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auto="1"/>
        <name val="Segoe UI"/>
        <family val="2"/>
        <scheme val="none"/>
      </font>
      <fill>
        <patternFill patternType="solid">
          <fgColor indexed="64"/>
          <bgColor theme="4" tint="0.79998168889431442"/>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auto="1"/>
        <name val="Segoe UI"/>
        <family val="2"/>
        <scheme val="none"/>
      </font>
      <fill>
        <patternFill patternType="solid">
          <fgColor indexed="64"/>
          <bgColor theme="4" tint="0.79998168889431442"/>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Segoe UI"/>
        <family val="2"/>
        <scheme val="none"/>
      </font>
      <numFmt numFmtId="1" formatCode="0"/>
      <fill>
        <patternFill patternType="solid">
          <fgColor indexed="64"/>
          <bgColor theme="4" tint="0.79998168889431442"/>
        </patternFill>
      </fill>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auto="1"/>
        <name val="Segoe UI"/>
        <family val="2"/>
        <scheme val="none"/>
      </font>
      <fill>
        <patternFill patternType="solid">
          <fgColor indexed="64"/>
          <bgColor theme="4" tint="0.79998168889431442"/>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auto="1"/>
        <name val="Segoe UI"/>
        <family val="2"/>
        <scheme val="none"/>
      </font>
      <fill>
        <patternFill patternType="solid">
          <fgColor indexed="64"/>
          <bgColor theme="4" tint="0.79998168889431442"/>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1"/>
        <color auto="1"/>
        <name val="Segoe UI"/>
        <family val="2"/>
        <scheme val="none"/>
      </font>
      <fill>
        <patternFill patternType="solid">
          <fgColor indexed="64"/>
          <bgColor theme="0"/>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auto="1"/>
        <name val="Segoe UI"/>
        <family val="2"/>
        <scheme val="none"/>
      </font>
      <fill>
        <patternFill patternType="solid">
          <fgColor indexed="64"/>
          <bgColor theme="4" tint="0.79998168889431442"/>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auto="1"/>
        <name val="Segoe UI"/>
        <family val="2"/>
        <scheme val="none"/>
      </font>
      <fill>
        <patternFill patternType="solid">
          <fgColor indexed="64"/>
          <bgColor theme="4" tint="0.79998168889431442"/>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1"/>
        <color theme="1"/>
        <name val="Segoe UI"/>
        <family val="2"/>
        <scheme val="none"/>
      </font>
      <fill>
        <patternFill patternType="solid">
          <fgColor indexed="64"/>
          <bgColor theme="4"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1"/>
        <color auto="1"/>
        <name val="Segoe UI"/>
        <family val="2"/>
        <scheme val="none"/>
      </font>
      <fill>
        <patternFill patternType="solid">
          <fgColor indexed="64"/>
          <bgColor theme="0"/>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1"/>
        <color auto="1"/>
        <name val="Segoe UI"/>
        <family val="2"/>
        <scheme val="none"/>
      </font>
      <fill>
        <patternFill patternType="solid">
          <fgColor indexed="64"/>
          <bgColor theme="0"/>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1"/>
        <color auto="1"/>
        <name val="Segoe UI"/>
        <family val="2"/>
        <scheme val="none"/>
      </font>
      <fill>
        <patternFill patternType="solid">
          <fgColor indexed="64"/>
          <bgColor theme="0"/>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1"/>
        <color auto="1"/>
        <name val="Segoe UI"/>
        <family val="2"/>
        <scheme val="none"/>
      </font>
      <fill>
        <patternFill patternType="solid">
          <fgColor indexed="64"/>
          <bgColor theme="0"/>
        </patternFill>
      </fill>
      <alignment horizontal="left" vertical="center" textRotation="0" wrapText="0" indent="0" justifyLastLine="0" shrinkToFit="0" readingOrder="0"/>
      <border diagonalUp="0" diagonalDown="0" outline="0">
        <left style="thin">
          <color indexed="64"/>
        </left>
        <right style="thin">
          <color auto="1"/>
        </right>
        <top style="thin">
          <color auto="1"/>
        </top>
        <bottom style="thin">
          <color auto="1"/>
        </bottom>
      </border>
    </dxf>
    <dxf>
      <font>
        <b/>
        <i val="0"/>
        <strike val="0"/>
        <condense val="0"/>
        <extend val="0"/>
        <outline val="0"/>
        <shadow val="0"/>
        <u val="none"/>
        <vertAlign val="baseline"/>
        <sz val="11"/>
        <color auto="1"/>
        <name val="Segoe UI"/>
        <family val="2"/>
        <scheme val="none"/>
      </font>
      <fill>
        <patternFill patternType="solid">
          <fgColor indexed="64"/>
          <bgColor theme="0" tint="-0.14999847407452621"/>
        </patternFill>
      </fill>
      <alignment horizontal="left" vertical="center" textRotation="0" wrapText="0" indent="0" justifyLastLine="0" shrinkToFit="0" readingOrder="0"/>
      <border diagonalUp="0" diagonalDown="0" outline="0">
        <left style="medium">
          <color indexed="64"/>
        </left>
        <right style="thin">
          <color indexed="64"/>
        </right>
        <top style="thin">
          <color indexed="64"/>
        </top>
        <bottom style="thin">
          <color indexed="64"/>
        </bottom>
      </border>
      <protection locked="0" hidden="0"/>
    </dxf>
    <dxf>
      <border>
        <top style="thin">
          <color indexed="64"/>
        </top>
      </border>
    </dxf>
    <dxf>
      <border>
        <bottom style="thin">
          <color indexed="64"/>
        </bottom>
      </border>
    </dxf>
    <dxf>
      <border diagonalUp="0" diagonalDown="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1"/>
        <color rgb="FF000000"/>
        <name val="Segoe UI"/>
        <family val="2"/>
        <scheme val="none"/>
      </font>
      <fill>
        <patternFill patternType="solid">
          <fgColor rgb="FF000000"/>
          <bgColor rgb="FFDCE6F1"/>
        </patternFill>
      </fill>
      <alignment horizontal="general" vertical="bottom" textRotation="0" wrapText="1" indent="0" justifyLastLine="0" shrinkToFit="0" readingOrder="0"/>
      <protection locked="0" hidden="0"/>
    </dxf>
    <dxf>
      <font>
        <b val="0"/>
        <i val="0"/>
        <strike val="0"/>
        <condense val="0"/>
        <extend val="0"/>
        <outline val="0"/>
        <shadow val="0"/>
        <u val="none"/>
        <vertAlign val="baseline"/>
        <sz val="11"/>
        <color theme="0"/>
        <name val="Segoe UI"/>
        <family val="2"/>
        <scheme val="none"/>
      </font>
      <fill>
        <patternFill patternType="solid">
          <fgColor indexed="64"/>
          <bgColor rgb="FF002060"/>
        </patternFill>
      </fill>
      <alignment horizontal="center" vertical="center" textRotation="0" wrapText="1" indent="0" justifyLastLine="0" shrinkToFit="0" readingOrder="0"/>
      <border diagonalUp="0" diagonalDown="0" outline="0">
        <left style="thin">
          <color indexed="64"/>
        </left>
        <right style="thin">
          <color indexed="64"/>
        </right>
        <top/>
        <bottom/>
      </border>
      <protection locked="0" hidden="0"/>
    </dxf>
    <dxf>
      <fill>
        <patternFill>
          <bgColor rgb="FF00B050"/>
        </patternFill>
      </fill>
    </dxf>
    <dxf>
      <fill>
        <patternFill>
          <bgColor rgb="FFFFC000"/>
        </patternFill>
      </fill>
    </dxf>
    <dxf>
      <fill>
        <patternFill>
          <bgColor rgb="FFFF0000"/>
        </patternFill>
      </fill>
    </dxf>
  </dxfs>
  <tableStyles count="0" defaultTableStyle="TableStyleMedium2" defaultPivotStyle="PivotStyleLight16"/>
  <colors>
    <mruColors>
      <color rgb="FF305496"/>
      <color rgb="FFFFFF99"/>
      <color rgb="FF99CCFF"/>
      <color rgb="FF9999FF"/>
      <color rgb="FFFFCCCC"/>
      <color rgb="FFFFA66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5.jpg"/></Relationships>
</file>

<file path=xl/drawings/_rels/vmlDrawing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6.v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7.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xdr:col>
      <xdr:colOff>19438</xdr:colOff>
      <xdr:row>0</xdr:row>
      <xdr:rowOff>155509</xdr:rowOff>
    </xdr:from>
    <xdr:to>
      <xdr:col>2</xdr:col>
      <xdr:colOff>780920</xdr:colOff>
      <xdr:row>3</xdr:row>
      <xdr:rowOff>136071</xdr:rowOff>
    </xdr:to>
    <xdr:pic>
      <xdr:nvPicPr>
        <xdr:cNvPr id="2" name="Picture 23" descr="A black text on a white background&#10;&#10;Description automatically generated">
          <a:extLst>
            <a:ext uri="{FF2B5EF4-FFF2-40B4-BE49-F238E27FC236}">
              <a16:creationId xmlns:a16="http://schemas.microsoft.com/office/drawing/2014/main" id="{2CE4A40C-4815-93FE-886C-E544450CC5B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06708" y="155509"/>
          <a:ext cx="2439567" cy="563725"/>
        </a:xfrm>
        <a:prstGeom prst="rect">
          <a:avLst/>
        </a:prstGeom>
      </xdr:spPr>
    </xdr:pic>
    <xdr:clientData/>
  </xdr:twoCellAnchor>
  <xdr:twoCellAnchor editAs="oneCell">
    <xdr:from>
      <xdr:col>0</xdr:col>
      <xdr:colOff>272143</xdr:colOff>
      <xdr:row>18</xdr:row>
      <xdr:rowOff>19438</xdr:rowOff>
    </xdr:from>
    <xdr:to>
      <xdr:col>3</xdr:col>
      <xdr:colOff>1427674</xdr:colOff>
      <xdr:row>21</xdr:row>
      <xdr:rowOff>59146</xdr:rowOff>
    </xdr:to>
    <xdr:pic>
      <xdr:nvPicPr>
        <xdr:cNvPr id="3" name="Picture 1">
          <a:extLst>
            <a:ext uri="{FF2B5EF4-FFF2-40B4-BE49-F238E27FC236}">
              <a16:creationId xmlns:a16="http://schemas.microsoft.com/office/drawing/2014/main" id="{AD520394-86CB-6645-DA57-75D1FCFB535C}"/>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2143" y="7153469"/>
          <a:ext cx="5705280" cy="631761"/>
        </a:xfrm>
        <a:prstGeom prst="rect">
          <a:avLst/>
        </a:prstGeom>
        <a:noFill/>
      </xdr:spPr>
    </xdr:pic>
    <xdr:clientData/>
  </xdr:twoCellAnchor>
  <xdr:twoCellAnchor editAs="oneCell">
    <xdr:from>
      <xdr:col>4</xdr:col>
      <xdr:colOff>0</xdr:colOff>
      <xdr:row>17</xdr:row>
      <xdr:rowOff>130162</xdr:rowOff>
    </xdr:from>
    <xdr:to>
      <xdr:col>5</xdr:col>
      <xdr:colOff>136473</xdr:colOff>
      <xdr:row>22</xdr:row>
      <xdr:rowOff>93578</xdr:rowOff>
    </xdr:to>
    <xdr:pic>
      <xdr:nvPicPr>
        <xdr:cNvPr id="4" name="Llun 3" descr="A blue and white logo&#10;&#10;Description automatically generated">
          <a:extLst>
            <a:ext uri="{FF2B5EF4-FFF2-40B4-BE49-F238E27FC236}">
              <a16:creationId xmlns:a16="http://schemas.microsoft.com/office/drawing/2014/main" id="{30D3DE32-3B27-B656-F72F-C2908723662E}"/>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6929923" y="7089244"/>
          <a:ext cx="2060912" cy="93535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47</xdr:row>
      <xdr:rowOff>0</xdr:rowOff>
    </xdr:from>
    <xdr:to>
      <xdr:col>0</xdr:col>
      <xdr:colOff>25080</xdr:colOff>
      <xdr:row>48</xdr:row>
      <xdr:rowOff>29783</xdr:rowOff>
    </xdr:to>
    <xdr:pic>
      <xdr:nvPicPr>
        <xdr:cNvPr id="10" name="Picture">
          <a:extLst>
            <a:ext uri="{FF2B5EF4-FFF2-40B4-BE49-F238E27FC236}">
              <a16:creationId xmlns:a16="http://schemas.microsoft.com/office/drawing/2014/main" id="{00000000-0008-0000-0200-00000A000000}"/>
            </a:ext>
          </a:extLst>
        </xdr:cNvPr>
        <xdr:cNvPicPr preferRelativeResize="0"/>
      </xdr:nvPicPr>
      <xdr:blipFill>
        <a:blip xmlns:r="http://schemas.openxmlformats.org/officeDocument/2006/relationships" r:embed="rId1"/>
        <a:stretch>
          <a:fillRect/>
        </a:stretch>
      </xdr:blipFill>
      <xdr:spPr>
        <a:xfrm>
          <a:off x="0" y="0"/>
          <a:ext cx="24384" cy="219455"/>
        </a:xfrm>
        <a:prstGeom prst="rect">
          <a:avLst/>
        </a:prstGeom>
      </xdr:spPr>
    </xdr:pic>
    <xdr:clientData/>
  </xdr:twoCellAnchor>
  <xdr:twoCellAnchor editAs="oneCell">
    <xdr:from>
      <xdr:col>3</xdr:col>
      <xdr:colOff>457200</xdr:colOff>
      <xdr:row>33</xdr:row>
      <xdr:rowOff>22860</xdr:rowOff>
    </xdr:from>
    <xdr:to>
      <xdr:col>3</xdr:col>
      <xdr:colOff>1266353</xdr:colOff>
      <xdr:row>33</xdr:row>
      <xdr:rowOff>536373</xdr:rowOff>
    </xdr:to>
    <xdr:pic>
      <xdr:nvPicPr>
        <xdr:cNvPr id="5" name="Picture 4">
          <a:extLst>
            <a:ext uri="{FF2B5EF4-FFF2-40B4-BE49-F238E27FC236}">
              <a16:creationId xmlns:a16="http://schemas.microsoft.com/office/drawing/2014/main" id="{59D06193-4A01-31D1-FBEC-26DD5CCE526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103620" y="12481560"/>
          <a:ext cx="807883" cy="513513"/>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FADAAB30-B91C-42EB-BC64-EF68FB444197}" name="Risk_Register2" displayName="Risk_Register2" ref="A12:P61" totalsRowShown="0" headerRowDxfId="20" dataDxfId="19" headerRowBorderDxfId="17" tableBorderDxfId="18" totalsRowBorderDxfId="16">
  <autoFilter ref="A12:P61" xr:uid="{FADAAB30-B91C-42EB-BC64-EF68FB444197}"/>
  <tableColumns count="16">
    <tableColumn id="5" xr3:uid="{F9972BC5-678D-48B5-A77E-9F7237704246}" name="List _x000a_of items" dataDxfId="15"/>
    <tableColumn id="16" xr3:uid="{7CA77F9C-043D-4889-BD26-8F5EF2D808FC}" name="Risk status" dataDxfId="14" dataCellStyle="Normal 2"/>
    <tableColumn id="6" xr3:uid="{8A08D09D-3BE0-4D58-BC30-08430ADE1792}" name="Risk category " dataDxfId="13"/>
    <tableColumn id="7" xr3:uid="{D975A770-7C22-43B3-8220-6785F7279FC2}" name="Threat /  Opportunity " dataDxfId="12"/>
    <tableColumn id="8" xr3:uid="{58BE79BA-1B0B-4FDE-83AB-08EB799345AB}" name="Risk / Opportunity  " dataDxfId="11"/>
    <tableColumn id="1" xr3:uid="{E390E60A-FC11-446E-B1A6-9D57A6CC921C}" name="Detailed Description_x000a_(There is a risk/opportunity that…….) " dataDxfId="10"/>
    <tableColumn id="12" xr3:uid="{F116B7B7-CB51-4659-B3C6-E9A6E617389E}" name="Risk / Opportunity Cause _x000a_(The risk is caused by….)" dataDxfId="9"/>
    <tableColumn id="11" xr3:uid="{3339DD29-DFE7-4869-81E8-17A398DC2210}" name="Consequence of risk / opportunity_x000a_(The impact of the threat will be….)" dataDxfId="8"/>
    <tableColumn id="9" xr3:uid="{B5915E29-87F2-415F-97AC-8370FA5B546B}" name="Likelihood " dataDxfId="7"/>
    <tableColumn id="13" xr3:uid="{852190BD-2E7F-47A8-9620-488395995E28}" name="Impact" dataDxfId="6"/>
    <tableColumn id="2" xr3:uid="{72B2E51C-60A4-4ED6-9444-25ABE19A2362}" name="Risk Rating" dataDxfId="5"/>
    <tableColumn id="3" xr3:uid="{694CBFF5-5D17-45CB-94F7-925F84358D3D}" name="Mitigation Strategy and actions" dataDxfId="4"/>
    <tableColumn id="15" xr3:uid="{826A4091-A698-4C47-9413-DF37135E0942}" name="When the mitigation action has been / will be implemented" dataDxfId="3"/>
    <tableColumn id="14" xr3:uid="{C825BC43-CEB9-4D02-BBA0-1B629C3750F2}" name="Post Mitigation Likelihood" dataDxfId="2"/>
    <tableColumn id="10" xr3:uid="{AD04F905-948F-4E64-BAE8-AF1C25356A84}" name="Post Mitigation Impact" dataDxfId="1"/>
    <tableColumn id="4" xr3:uid="{F4EFA369-675D-4C10-A7E7-DEB7227A93F3}" name="Post Mitigation Risk Assessment Rating " dataDxfId="0"/>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07174E-94C5-4E9E-9A1A-F94D43981AE7}">
  <sheetPr>
    <pageSetUpPr fitToPage="1"/>
  </sheetPr>
  <dimension ref="A4:L17"/>
  <sheetViews>
    <sheetView showGridLines="0" topLeftCell="A5" zoomScale="110" zoomScaleNormal="110" zoomScaleSheetLayoutView="100" workbookViewId="0">
      <selection activeCell="A17" sqref="A17:G17"/>
    </sheetView>
  </sheetViews>
  <sheetFormatPr defaultColWidth="8.54296875" defaultRowHeight="15" customHeight="1" x14ac:dyDescent="0.45"/>
  <cols>
    <col min="1" max="1" width="11.90625" style="8" customWidth="1"/>
    <col min="2" max="2" width="25" style="8" customWidth="1"/>
    <col min="3" max="3" width="31.08984375" style="8" customWidth="1"/>
    <col min="4" max="4" width="33" style="8" customWidth="1"/>
    <col min="5" max="6" width="28.08984375" style="8" customWidth="1"/>
    <col min="7" max="7" width="28.54296875" style="8" customWidth="1"/>
    <col min="8" max="16384" width="8.54296875" style="8"/>
  </cols>
  <sheetData>
    <row r="4" spans="1:12" ht="15.9" customHeight="1" x14ac:dyDescent="0.45"/>
    <row r="5" spans="1:12" s="62" customFormat="1" ht="36" customHeight="1" x14ac:dyDescent="0.85">
      <c r="A5" s="425" t="s">
        <v>0</v>
      </c>
      <c r="B5" s="425"/>
      <c r="C5" s="425"/>
      <c r="D5" s="425"/>
      <c r="E5" s="425"/>
      <c r="F5" s="425"/>
      <c r="G5" s="425"/>
      <c r="H5" s="113"/>
      <c r="I5" s="113"/>
      <c r="J5" s="113"/>
      <c r="K5" s="113"/>
      <c r="L5" s="113"/>
    </row>
    <row r="6" spans="1:12" ht="15.9" customHeight="1" thickBot="1" x14ac:dyDescent="0.5"/>
    <row r="7" spans="1:12" ht="26.15" customHeight="1" x14ac:dyDescent="0.45">
      <c r="A7" s="426" t="s">
        <v>1</v>
      </c>
      <c r="B7" s="427"/>
      <c r="C7" s="427"/>
      <c r="D7" s="427"/>
      <c r="E7" s="427"/>
      <c r="F7" s="427"/>
      <c r="G7" s="428"/>
    </row>
    <row r="8" spans="1:12" ht="139.65" customHeight="1" thickBot="1" x14ac:dyDescent="0.5">
      <c r="A8" s="429" t="s">
        <v>2</v>
      </c>
      <c r="B8" s="430"/>
      <c r="C8" s="430"/>
      <c r="D8" s="430"/>
      <c r="E8" s="430"/>
      <c r="F8" s="430"/>
      <c r="G8" s="431"/>
    </row>
    <row r="9" spans="1:12" ht="15" customHeight="1" thickBot="1" x14ac:dyDescent="0.5"/>
    <row r="10" spans="1:12" ht="26.15" customHeight="1" x14ac:dyDescent="0.45">
      <c r="A10" s="426" t="s">
        <v>3</v>
      </c>
      <c r="B10" s="427"/>
      <c r="C10" s="427"/>
      <c r="D10" s="427"/>
      <c r="E10" s="427"/>
      <c r="F10" s="427"/>
      <c r="G10" s="428"/>
    </row>
    <row r="11" spans="1:12" ht="20.399999999999999" customHeight="1" x14ac:dyDescent="0.45">
      <c r="A11" s="432" t="s">
        <v>4</v>
      </c>
      <c r="B11" s="433"/>
      <c r="C11" s="433"/>
      <c r="D11" s="433"/>
      <c r="E11" s="433"/>
      <c r="F11" s="433"/>
      <c r="G11" s="434"/>
    </row>
    <row r="12" spans="1:12" ht="33.65" customHeight="1" x14ac:dyDescent="0.45">
      <c r="A12" s="234"/>
      <c r="B12" s="435" t="s">
        <v>5</v>
      </c>
      <c r="C12" s="435"/>
      <c r="D12" s="435"/>
      <c r="E12" s="435"/>
      <c r="F12" s="435"/>
      <c r="G12" s="436"/>
    </row>
    <row r="13" spans="1:12" ht="36" customHeight="1" x14ac:dyDescent="0.45">
      <c r="A13" s="235"/>
      <c r="B13" s="435" t="s">
        <v>6</v>
      </c>
      <c r="C13" s="435"/>
      <c r="D13" s="435"/>
      <c r="E13" s="435"/>
      <c r="F13" s="435"/>
      <c r="G13" s="436"/>
    </row>
    <row r="14" spans="1:12" ht="36" customHeight="1" thickBot="1" x14ac:dyDescent="0.5">
      <c r="A14" s="236"/>
      <c r="B14" s="437" t="s">
        <v>7</v>
      </c>
      <c r="C14" s="437"/>
      <c r="D14" s="437"/>
      <c r="E14" s="437"/>
      <c r="F14" s="437"/>
      <c r="G14" s="438"/>
    </row>
    <row r="15" spans="1:12" ht="17" thickBot="1" x14ac:dyDescent="0.5"/>
    <row r="16" spans="1:12" ht="26.15" customHeight="1" x14ac:dyDescent="0.45">
      <c r="A16" s="426" t="s">
        <v>8</v>
      </c>
      <c r="B16" s="427"/>
      <c r="C16" s="427"/>
      <c r="D16" s="427"/>
      <c r="E16" s="427"/>
      <c r="F16" s="427"/>
      <c r="G16" s="428"/>
    </row>
    <row r="17" spans="1:7" ht="60.65" customHeight="1" thickBot="1" x14ac:dyDescent="0.5">
      <c r="A17" s="429" t="s">
        <v>9</v>
      </c>
      <c r="B17" s="430"/>
      <c r="C17" s="430"/>
      <c r="D17" s="430"/>
      <c r="E17" s="430"/>
      <c r="F17" s="430"/>
      <c r="G17" s="431"/>
    </row>
  </sheetData>
  <mergeCells count="10">
    <mergeCell ref="A5:G5"/>
    <mergeCell ref="A7:G7"/>
    <mergeCell ref="A8:G8"/>
    <mergeCell ref="A16:G16"/>
    <mergeCell ref="A17:G17"/>
    <mergeCell ref="A10:G10"/>
    <mergeCell ref="A11:G11"/>
    <mergeCell ref="B13:G13"/>
    <mergeCell ref="B14:G14"/>
    <mergeCell ref="B12:G12"/>
  </mergeCells>
  <pageMargins left="0.39370078740157483" right="0.39370078740157483" top="0.59055118110236227" bottom="0.39370078740157483" header="0.19685039370078741" footer="0.19685039370078741"/>
  <pageSetup paperSize="8" fitToWidth="0" orientation="landscape" r:id="rId1"/>
  <headerFooter>
    <oddHeader>&amp;L&amp;"Segoe UI,Bold"&amp;14&amp;A</oddHeader>
  </headerFooter>
  <drawing r:id="rId2"/>
  <legacyDrawingHF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DAFDE1-1C6E-4508-8D05-F22772987D11}">
  <sheetPr>
    <pageSetUpPr fitToPage="1"/>
  </sheetPr>
  <dimension ref="A1:Q270"/>
  <sheetViews>
    <sheetView showGridLines="0" zoomScale="90" zoomScaleNormal="90" zoomScaleSheetLayoutView="100" workbookViewId="0">
      <selection activeCell="Q16" sqref="Q16"/>
    </sheetView>
  </sheetViews>
  <sheetFormatPr defaultRowHeight="14.5" x14ac:dyDescent="0.35"/>
  <cols>
    <col min="1" max="1" width="10.08984375" customWidth="1"/>
    <col min="2" max="2" width="10.90625" customWidth="1"/>
    <col min="3" max="3" width="16.08984375" customWidth="1"/>
    <col min="4" max="4" width="15.453125" customWidth="1"/>
    <col min="5" max="5" width="17.90625" customWidth="1"/>
    <col min="6" max="6" width="24.90625" customWidth="1"/>
    <col min="7" max="7" width="22.54296875" customWidth="1"/>
    <col min="8" max="8" width="17.453125" customWidth="1"/>
    <col min="9" max="11" width="12.54296875" customWidth="1"/>
    <col min="12" max="12" width="28.90625" customWidth="1"/>
    <col min="13" max="13" width="17.08984375" customWidth="1"/>
    <col min="14" max="15" width="12.90625" customWidth="1"/>
    <col min="16" max="16" width="12.453125" customWidth="1"/>
    <col min="17" max="17" width="38.90625" customWidth="1"/>
  </cols>
  <sheetData>
    <row r="1" spans="1:17" s="27" customFormat="1" ht="15.9" customHeight="1" x14ac:dyDescent="0.45">
      <c r="A1" s="29"/>
      <c r="B1" s="29"/>
      <c r="C1" s="29"/>
      <c r="D1" s="29"/>
      <c r="E1" s="29"/>
      <c r="F1" s="29"/>
      <c r="G1" s="29"/>
      <c r="H1" s="29"/>
      <c r="I1" s="29"/>
      <c r="J1" s="29"/>
      <c r="K1" s="29"/>
      <c r="L1" s="29"/>
      <c r="M1" s="29"/>
    </row>
    <row r="2" spans="1:17" s="30" customFormat="1" ht="36" customHeight="1" x14ac:dyDescent="0.85">
      <c r="A2" s="469" t="s">
        <v>214</v>
      </c>
      <c r="B2" s="470"/>
      <c r="C2" s="470"/>
      <c r="D2" s="470"/>
      <c r="E2" s="470"/>
      <c r="F2" s="470"/>
      <c r="G2" s="470"/>
      <c r="H2" s="470"/>
      <c r="I2" s="470"/>
      <c r="J2" s="470"/>
      <c r="K2" s="470"/>
      <c r="L2" s="470"/>
      <c r="M2" s="470"/>
      <c r="N2" s="470"/>
      <c r="O2" s="470"/>
      <c r="P2" s="470"/>
    </row>
    <row r="3" spans="1:17" s="26" customFormat="1" ht="15.9" customHeight="1" thickBot="1" x14ac:dyDescent="0.5">
      <c r="A3" s="32"/>
      <c r="B3" s="32"/>
      <c r="C3" s="32"/>
      <c r="D3" s="32"/>
      <c r="E3" s="32"/>
      <c r="F3" s="32"/>
      <c r="G3" s="32"/>
      <c r="H3" s="32"/>
      <c r="I3" s="32"/>
      <c r="J3" s="32"/>
      <c r="K3" s="32"/>
      <c r="L3" s="32"/>
    </row>
    <row r="4" spans="1:17" s="26" customFormat="1" ht="39.9" customHeight="1" thickBot="1" x14ac:dyDescent="0.5">
      <c r="A4" s="471" t="s">
        <v>215</v>
      </c>
      <c r="B4" s="449"/>
      <c r="C4" s="449"/>
      <c r="D4" s="449"/>
      <c r="E4" s="449"/>
      <c r="F4" s="449"/>
      <c r="G4" s="449"/>
      <c r="H4" s="449"/>
      <c r="I4" s="449"/>
      <c r="J4" s="449"/>
      <c r="K4" s="449"/>
      <c r="L4" s="450"/>
      <c r="N4" s="509" t="s">
        <v>216</v>
      </c>
      <c r="O4" s="510"/>
      <c r="P4" s="511"/>
    </row>
    <row r="5" spans="1:17" s="26" customFormat="1" ht="17.399999999999999" customHeight="1" x14ac:dyDescent="0.45">
      <c r="A5" s="32"/>
      <c r="B5" s="32"/>
      <c r="C5" s="32"/>
      <c r="D5" s="32"/>
      <c r="E5" s="32"/>
      <c r="F5" s="32"/>
      <c r="G5" s="32"/>
      <c r="H5" s="32"/>
      <c r="I5" s="32"/>
      <c r="J5" s="32"/>
      <c r="K5" s="32"/>
      <c r="L5" s="32"/>
      <c r="N5" s="69" t="s">
        <v>217</v>
      </c>
      <c r="O5" s="68" t="s">
        <v>218</v>
      </c>
      <c r="P5" s="158" t="s">
        <v>219</v>
      </c>
    </row>
    <row r="6" spans="1:17" s="26" customFormat="1" ht="15.9" customHeight="1" x14ac:dyDescent="0.45">
      <c r="A6" s="32"/>
      <c r="B6" s="32"/>
      <c r="C6" s="32"/>
      <c r="D6" s="32"/>
      <c r="E6" s="32"/>
      <c r="F6" s="32"/>
      <c r="G6" s="32"/>
      <c r="H6" s="32"/>
      <c r="I6" s="32"/>
      <c r="J6" s="32"/>
      <c r="K6" s="32"/>
      <c r="L6" s="32"/>
      <c r="M6" s="32"/>
      <c r="N6" s="127">
        <v>1</v>
      </c>
      <c r="O6" s="128">
        <v>1</v>
      </c>
      <c r="P6" s="505" t="s">
        <v>220</v>
      </c>
    </row>
    <row r="7" spans="1:17" s="27" customFormat="1" ht="16.5" x14ac:dyDescent="0.45">
      <c r="A7" s="32"/>
      <c r="B7" s="32"/>
      <c r="C7" s="32"/>
      <c r="D7" s="32"/>
      <c r="E7" s="32"/>
      <c r="F7" s="29"/>
      <c r="G7" s="29"/>
      <c r="H7" s="29"/>
      <c r="I7" s="29"/>
      <c r="J7" s="29"/>
      <c r="K7" s="29"/>
      <c r="L7" s="29"/>
      <c r="M7" s="29"/>
      <c r="N7" s="127">
        <v>2</v>
      </c>
      <c r="O7" s="128">
        <v>2</v>
      </c>
      <c r="P7" s="506"/>
    </row>
    <row r="8" spans="1:17" s="27" customFormat="1" ht="16" x14ac:dyDescent="0.45">
      <c r="A8" s="29"/>
      <c r="B8" s="29"/>
      <c r="C8" s="29"/>
      <c r="D8" s="29"/>
      <c r="E8" s="29"/>
      <c r="F8" s="29"/>
      <c r="G8" s="29"/>
      <c r="H8" s="29"/>
      <c r="I8" s="29"/>
      <c r="J8" s="29"/>
      <c r="K8" s="29"/>
      <c r="L8" s="29"/>
      <c r="M8" s="29"/>
      <c r="N8" s="127">
        <v>3</v>
      </c>
      <c r="O8" s="128">
        <v>3</v>
      </c>
      <c r="P8" s="507" t="s">
        <v>221</v>
      </c>
    </row>
    <row r="9" spans="1:17" s="31" customFormat="1" ht="15.65" customHeight="1" x14ac:dyDescent="0.45">
      <c r="N9" s="127">
        <v>4</v>
      </c>
      <c r="O9" s="128">
        <v>4</v>
      </c>
      <c r="P9" s="508"/>
    </row>
    <row r="10" spans="1:17" s="31" customFormat="1" ht="16.5" thickBot="1" x14ac:dyDescent="0.5">
      <c r="N10" s="129">
        <v>5</v>
      </c>
      <c r="O10" s="130">
        <v>5</v>
      </c>
      <c r="P10" s="131" t="s">
        <v>222</v>
      </c>
    </row>
    <row r="11" spans="1:17" s="26" customFormat="1" ht="12.9" customHeight="1" x14ac:dyDescent="0.45">
      <c r="A11" s="66"/>
      <c r="B11" s="66"/>
      <c r="C11" s="66"/>
      <c r="D11" s="66"/>
      <c r="E11" s="66"/>
      <c r="F11" s="66"/>
      <c r="G11" s="32"/>
      <c r="L11" s="32"/>
      <c r="M11" s="32"/>
    </row>
    <row r="12" spans="1:17" s="221" customFormat="1" ht="83" thickBot="1" x14ac:dyDescent="0.5">
      <c r="A12" s="216" t="s">
        <v>223</v>
      </c>
      <c r="B12" s="216" t="s">
        <v>224</v>
      </c>
      <c r="C12" s="216" t="s">
        <v>225</v>
      </c>
      <c r="D12" s="216" t="s">
        <v>226</v>
      </c>
      <c r="E12" s="216" t="s">
        <v>227</v>
      </c>
      <c r="F12" s="216" t="s">
        <v>228</v>
      </c>
      <c r="G12" s="216" t="s">
        <v>229</v>
      </c>
      <c r="H12" s="217" t="s">
        <v>230</v>
      </c>
      <c r="I12" s="213" t="s">
        <v>217</v>
      </c>
      <c r="J12" s="214" t="s">
        <v>218</v>
      </c>
      <c r="K12" s="215" t="s">
        <v>219</v>
      </c>
      <c r="L12" s="218" t="s">
        <v>231</v>
      </c>
      <c r="M12" s="219" t="s">
        <v>232</v>
      </c>
      <c r="N12" s="216" t="s">
        <v>233</v>
      </c>
      <c r="O12" s="216" t="s">
        <v>234</v>
      </c>
      <c r="P12" s="220" t="s">
        <v>235</v>
      </c>
    </row>
    <row r="13" spans="1:17" s="27" customFormat="1" ht="47.25" customHeight="1" x14ac:dyDescent="0.45">
      <c r="A13" s="230" t="s">
        <v>236</v>
      </c>
      <c r="B13" s="230" t="s">
        <v>237</v>
      </c>
      <c r="C13" s="230" t="s">
        <v>238</v>
      </c>
      <c r="D13" s="230" t="s">
        <v>239</v>
      </c>
      <c r="E13" s="230" t="s">
        <v>240</v>
      </c>
      <c r="F13" s="230" t="s">
        <v>241</v>
      </c>
      <c r="G13" s="230" t="s">
        <v>242</v>
      </c>
      <c r="H13" s="230" t="s">
        <v>243</v>
      </c>
      <c r="I13" s="230" t="s">
        <v>244</v>
      </c>
      <c r="J13" s="230" t="s">
        <v>244</v>
      </c>
      <c r="K13" s="230" t="s">
        <v>245</v>
      </c>
      <c r="L13" s="230" t="s">
        <v>246</v>
      </c>
      <c r="M13" s="230" t="s">
        <v>247</v>
      </c>
      <c r="N13" s="230" t="s">
        <v>244</v>
      </c>
      <c r="O13" s="230" t="s">
        <v>244</v>
      </c>
      <c r="P13" s="230" t="s">
        <v>245</v>
      </c>
    </row>
    <row r="14" spans="1:17" s="70" customFormat="1" ht="49.5" x14ac:dyDescent="0.45">
      <c r="A14" s="229">
        <v>1</v>
      </c>
      <c r="B14" s="293" t="s">
        <v>248</v>
      </c>
      <c r="C14" s="382" t="s">
        <v>249</v>
      </c>
      <c r="D14" s="382" t="s">
        <v>250</v>
      </c>
      <c r="E14" s="382" t="s">
        <v>251</v>
      </c>
      <c r="F14" s="382" t="s">
        <v>252</v>
      </c>
      <c r="G14" s="382" t="s">
        <v>253</v>
      </c>
      <c r="H14" s="382" t="s">
        <v>254</v>
      </c>
      <c r="I14" s="383">
        <v>3</v>
      </c>
      <c r="J14" s="383">
        <v>3</v>
      </c>
      <c r="K14" s="73">
        <f>IF(Risk_Register2[[#This Row],[Likelihood ]]="enter info here","",Risk_Register2[[#This Row],[Impact]]*Risk_Register2[[#This Row],[Likelihood ]])</f>
        <v>9</v>
      </c>
      <c r="L14" s="382" t="s">
        <v>255</v>
      </c>
      <c r="M14" s="384">
        <v>45108</v>
      </c>
      <c r="N14" s="28">
        <v>2</v>
      </c>
      <c r="O14" s="28">
        <v>2</v>
      </c>
      <c r="P14" s="524">
        <f>IF(Risk_Register2[[#This Row],[Post Mitigation Likelihood]]="enter info here","",Risk_Register2[[#This Row],[Post Mitigation Likelihood]]*Risk_Register2[[#This Row],[Post Mitigation Impact]])</f>
        <v>4</v>
      </c>
      <c r="Q14" s="525" t="s">
        <v>852</v>
      </c>
    </row>
    <row r="15" spans="1:17" s="70" customFormat="1" ht="33" x14ac:dyDescent="0.45">
      <c r="A15" s="229">
        <v>2</v>
      </c>
      <c r="B15" s="293" t="s">
        <v>256</v>
      </c>
      <c r="C15" s="382" t="s">
        <v>249</v>
      </c>
      <c r="D15" s="382" t="s">
        <v>250</v>
      </c>
      <c r="E15" s="382" t="s">
        <v>257</v>
      </c>
      <c r="F15" s="382" t="s">
        <v>257</v>
      </c>
      <c r="G15" s="382" t="s">
        <v>258</v>
      </c>
      <c r="H15" s="382" t="s">
        <v>259</v>
      </c>
      <c r="I15" s="383">
        <v>3</v>
      </c>
      <c r="J15" s="383">
        <v>2</v>
      </c>
      <c r="K15" s="73">
        <f>IF(Risk_Register2[[#This Row],[Likelihood ]]="enter info here","",Risk_Register2[[#This Row],[Impact]]*Risk_Register2[[#This Row],[Likelihood ]])</f>
        <v>6</v>
      </c>
      <c r="L15" s="382" t="s">
        <v>260</v>
      </c>
      <c r="M15" s="384">
        <v>45108</v>
      </c>
      <c r="N15" s="28">
        <v>2</v>
      </c>
      <c r="O15" s="28">
        <v>2</v>
      </c>
      <c r="P15" s="74">
        <f>IF(Risk_Register2[[#This Row],[Post Mitigation Likelihood]]="enter info here","",Risk_Register2[[#This Row],[Post Mitigation Likelihood]]*Risk_Register2[[#This Row],[Post Mitigation Impact]])</f>
        <v>4</v>
      </c>
      <c r="Q15" s="525" t="s">
        <v>853</v>
      </c>
    </row>
    <row r="16" spans="1:17" s="70" customFormat="1" ht="16.5" x14ac:dyDescent="0.45">
      <c r="A16" s="229">
        <v>3</v>
      </c>
      <c r="B16" s="293"/>
      <c r="C16" s="172"/>
      <c r="D16" s="172"/>
      <c r="E16" s="172"/>
      <c r="F16" s="172"/>
      <c r="G16" s="172"/>
      <c r="H16" s="296"/>
      <c r="I16" s="173"/>
      <c r="J16" s="173"/>
      <c r="K16" s="73"/>
      <c r="L16" s="296"/>
      <c r="M16" s="297"/>
      <c r="N16" s="173"/>
      <c r="O16" s="173"/>
      <c r="P16" s="74">
        <f>IF(Risk_Register2[[#This Row],[Post Mitigation Likelihood]]="enter info here","",Risk_Register2[[#This Row],[Post Mitigation Likelihood]]*Risk_Register2[[#This Row],[Post Mitigation Impact]])</f>
        <v>0</v>
      </c>
    </row>
    <row r="17" spans="1:16" s="75" customFormat="1" ht="16.5" x14ac:dyDescent="0.35">
      <c r="A17" s="229">
        <v>4</v>
      </c>
      <c r="B17" s="293"/>
      <c r="C17" s="172"/>
      <c r="D17" s="172"/>
      <c r="E17" s="172"/>
      <c r="F17" s="172"/>
      <c r="G17" s="172"/>
      <c r="H17" s="296"/>
      <c r="I17" s="173"/>
      <c r="J17" s="173"/>
      <c r="K17" s="73"/>
      <c r="L17" s="296"/>
      <c r="M17" s="297"/>
      <c r="N17" s="173"/>
      <c r="O17" s="173"/>
      <c r="P17" s="74">
        <f>IF(Risk_Register2[[#This Row],[Post Mitigation Likelihood]]="enter info here","",Risk_Register2[[#This Row],[Post Mitigation Likelihood]]*Risk_Register2[[#This Row],[Post Mitigation Impact]])</f>
        <v>0</v>
      </c>
    </row>
    <row r="18" spans="1:16" s="70" customFormat="1" ht="16.5" x14ac:dyDescent="0.45">
      <c r="A18" s="229">
        <v>5</v>
      </c>
      <c r="B18" s="293"/>
      <c r="C18" s="172"/>
      <c r="D18" s="172"/>
      <c r="E18" s="172"/>
      <c r="F18" s="172"/>
      <c r="G18" s="172"/>
      <c r="H18" s="296"/>
      <c r="I18" s="173"/>
      <c r="J18" s="173"/>
      <c r="K18" s="73">
        <f>IF(Risk_Register2[[#This Row],[Likelihood ]]="enter info here","",Risk_Register2[[#This Row],[Impact]]*Risk_Register2[[#This Row],[Likelihood ]])</f>
        <v>0</v>
      </c>
      <c r="L18" s="172"/>
      <c r="M18" s="172"/>
      <c r="N18" s="173"/>
      <c r="O18" s="173"/>
      <c r="P18" s="74">
        <f>IF(Risk_Register2[[#This Row],[Post Mitigation Likelihood]]="enter info here","",Risk_Register2[[#This Row],[Post Mitigation Likelihood]]*Risk_Register2[[#This Row],[Post Mitigation Impact]])</f>
        <v>0</v>
      </c>
    </row>
    <row r="19" spans="1:16" s="76" customFormat="1" ht="16.5" x14ac:dyDescent="0.35">
      <c r="A19" s="229">
        <v>6</v>
      </c>
      <c r="B19" s="293"/>
      <c r="C19" s="172"/>
      <c r="D19" s="172"/>
      <c r="E19" s="172"/>
      <c r="F19" s="172"/>
      <c r="G19" s="172"/>
      <c r="H19" s="172"/>
      <c r="I19" s="173"/>
      <c r="J19" s="173"/>
      <c r="K19" s="73">
        <f>IF(Risk_Register2[[#This Row],[Likelihood ]]="enter info here","",Risk_Register2[[#This Row],[Impact]]*Risk_Register2[[#This Row],[Likelihood ]])</f>
        <v>0</v>
      </c>
      <c r="L19" s="172"/>
      <c r="M19" s="172"/>
      <c r="N19" s="173"/>
      <c r="O19" s="173"/>
      <c r="P19" s="74">
        <f>IF(Risk_Register2[[#This Row],[Post Mitigation Likelihood]]="enter info here","",Risk_Register2[[#This Row],[Post Mitigation Likelihood]]*Risk_Register2[[#This Row],[Post Mitigation Impact]])</f>
        <v>0</v>
      </c>
    </row>
    <row r="20" spans="1:16" s="70" customFormat="1" ht="16.5" x14ac:dyDescent="0.45">
      <c r="A20" s="229">
        <v>7</v>
      </c>
      <c r="B20" s="293"/>
      <c r="C20" s="172"/>
      <c r="D20" s="172"/>
      <c r="E20" s="172"/>
      <c r="F20" s="172"/>
      <c r="G20" s="172"/>
      <c r="H20" s="172"/>
      <c r="I20" s="173"/>
      <c r="J20" s="173"/>
      <c r="K20" s="73">
        <f>IF(Risk_Register2[[#This Row],[Likelihood ]]="enter info here","",Risk_Register2[[#This Row],[Impact]]*Risk_Register2[[#This Row],[Likelihood ]])</f>
        <v>0</v>
      </c>
      <c r="L20" s="172"/>
      <c r="M20" s="172"/>
      <c r="N20" s="173"/>
      <c r="O20" s="173"/>
      <c r="P20" s="74">
        <f>IF(Risk_Register2[[#This Row],[Post Mitigation Likelihood]]="enter info here","",Risk_Register2[[#This Row],[Post Mitigation Likelihood]]*Risk_Register2[[#This Row],[Post Mitigation Impact]])</f>
        <v>0</v>
      </c>
    </row>
    <row r="21" spans="1:16" s="70" customFormat="1" ht="16.5" x14ac:dyDescent="0.45">
      <c r="A21" s="229">
        <v>8</v>
      </c>
      <c r="B21" s="293"/>
      <c r="C21" s="172"/>
      <c r="D21" s="172"/>
      <c r="E21" s="172"/>
      <c r="F21" s="172"/>
      <c r="G21" s="172"/>
      <c r="H21" s="172"/>
      <c r="I21" s="173"/>
      <c r="J21" s="173"/>
      <c r="K21" s="73">
        <f>IF(Risk_Register2[[#This Row],[Likelihood ]]="enter info here","",Risk_Register2[[#This Row],[Impact]]*Risk_Register2[[#This Row],[Likelihood ]])</f>
        <v>0</v>
      </c>
      <c r="L21" s="172"/>
      <c r="M21" s="172"/>
      <c r="N21" s="173"/>
      <c r="O21" s="173"/>
      <c r="P21" s="74">
        <f>IF(Risk_Register2[[#This Row],[Post Mitigation Likelihood]]="enter info here","",Risk_Register2[[#This Row],[Post Mitigation Likelihood]]*Risk_Register2[[#This Row],[Post Mitigation Impact]])</f>
        <v>0</v>
      </c>
    </row>
    <row r="22" spans="1:16" s="70" customFormat="1" ht="16.5" x14ac:dyDescent="0.45">
      <c r="A22" s="229">
        <v>9</v>
      </c>
      <c r="B22" s="293"/>
      <c r="C22" s="172"/>
      <c r="D22" s="172"/>
      <c r="E22" s="172"/>
      <c r="F22" s="172"/>
      <c r="G22" s="172"/>
      <c r="H22" s="172"/>
      <c r="I22" s="173"/>
      <c r="J22" s="173"/>
      <c r="K22" s="73">
        <f>IF(Risk_Register2[[#This Row],[Likelihood ]]="enter info here","",Risk_Register2[[#This Row],[Impact]]*Risk_Register2[[#This Row],[Likelihood ]])</f>
        <v>0</v>
      </c>
      <c r="L22" s="172"/>
      <c r="M22" s="172"/>
      <c r="N22" s="173"/>
      <c r="O22" s="173"/>
      <c r="P22" s="74">
        <f>IF(Risk_Register2[[#This Row],[Post Mitigation Likelihood]]="enter info here","",Risk_Register2[[#This Row],[Post Mitigation Likelihood]]*Risk_Register2[[#This Row],[Post Mitigation Impact]])</f>
        <v>0</v>
      </c>
    </row>
    <row r="23" spans="1:16" s="70" customFormat="1" ht="16.5" x14ac:dyDescent="0.45">
      <c r="A23" s="229">
        <v>10</v>
      </c>
      <c r="B23" s="293"/>
      <c r="C23" s="172"/>
      <c r="D23" s="172"/>
      <c r="E23" s="172"/>
      <c r="F23" s="172"/>
      <c r="G23" s="172"/>
      <c r="H23" s="172"/>
      <c r="I23" s="173"/>
      <c r="J23" s="173"/>
      <c r="K23" s="73">
        <f>IF(Risk_Register2[[#This Row],[Likelihood ]]="enter info here","",Risk_Register2[[#This Row],[Impact]]*Risk_Register2[[#This Row],[Likelihood ]])</f>
        <v>0</v>
      </c>
      <c r="L23" s="172"/>
      <c r="M23" s="172"/>
      <c r="N23" s="173"/>
      <c r="O23" s="173"/>
      <c r="P23" s="74">
        <f>IF(Risk_Register2[[#This Row],[Post Mitigation Likelihood]]="enter info here","",Risk_Register2[[#This Row],[Post Mitigation Likelihood]]*Risk_Register2[[#This Row],[Post Mitigation Impact]])</f>
        <v>0</v>
      </c>
    </row>
    <row r="24" spans="1:16" s="70" customFormat="1" ht="16.5" x14ac:dyDescent="0.45">
      <c r="A24" s="229">
        <v>11</v>
      </c>
      <c r="B24" s="293"/>
      <c r="C24" s="172"/>
      <c r="D24" s="172"/>
      <c r="E24" s="172"/>
      <c r="F24" s="172"/>
      <c r="G24" s="172"/>
      <c r="H24" s="172"/>
      <c r="I24" s="173"/>
      <c r="J24" s="173"/>
      <c r="K24" s="73">
        <f>IF(Risk_Register2[[#This Row],[Likelihood ]]="enter info here","",Risk_Register2[[#This Row],[Impact]]*Risk_Register2[[#This Row],[Likelihood ]])</f>
        <v>0</v>
      </c>
      <c r="L24" s="172"/>
      <c r="M24" s="172"/>
      <c r="N24" s="173"/>
      <c r="O24" s="173"/>
      <c r="P24" s="74">
        <f>IF(Risk_Register2[[#This Row],[Post Mitigation Likelihood]]="enter info here","",Risk_Register2[[#This Row],[Post Mitigation Likelihood]]*Risk_Register2[[#This Row],[Post Mitigation Impact]])</f>
        <v>0</v>
      </c>
    </row>
    <row r="25" spans="1:16" s="70" customFormat="1" ht="16.5" x14ac:dyDescent="0.45">
      <c r="A25" s="229">
        <v>12</v>
      </c>
      <c r="B25" s="293"/>
      <c r="C25" s="172"/>
      <c r="D25" s="172"/>
      <c r="E25" s="172"/>
      <c r="F25" s="172"/>
      <c r="G25" s="172"/>
      <c r="H25" s="172"/>
      <c r="I25" s="173"/>
      <c r="J25" s="173"/>
      <c r="K25" s="73">
        <f>IF(Risk_Register2[[#This Row],[Likelihood ]]="enter info here","",Risk_Register2[[#This Row],[Impact]]*Risk_Register2[[#This Row],[Likelihood ]])</f>
        <v>0</v>
      </c>
      <c r="L25" s="172"/>
      <c r="M25" s="172"/>
      <c r="N25" s="173"/>
      <c r="O25" s="173"/>
      <c r="P25" s="74">
        <f>IF(Risk_Register2[[#This Row],[Post Mitigation Likelihood]]="enter info here","",Risk_Register2[[#This Row],[Post Mitigation Likelihood]]*Risk_Register2[[#This Row],[Post Mitigation Impact]])</f>
        <v>0</v>
      </c>
    </row>
    <row r="26" spans="1:16" s="76" customFormat="1" ht="16.5" x14ac:dyDescent="0.35">
      <c r="A26" s="229">
        <v>13</v>
      </c>
      <c r="B26" s="293"/>
      <c r="C26" s="172"/>
      <c r="D26" s="172"/>
      <c r="E26" s="172"/>
      <c r="F26" s="172"/>
      <c r="G26" s="172"/>
      <c r="H26" s="172"/>
      <c r="I26" s="173"/>
      <c r="J26" s="173"/>
      <c r="K26" s="73">
        <f>IF(Risk_Register2[[#This Row],[Likelihood ]]="enter info here","",Risk_Register2[[#This Row],[Impact]]*Risk_Register2[[#This Row],[Likelihood ]])</f>
        <v>0</v>
      </c>
      <c r="L26" s="172"/>
      <c r="M26" s="172"/>
      <c r="N26" s="173"/>
      <c r="O26" s="173"/>
      <c r="P26" s="74">
        <f>IF(Risk_Register2[[#This Row],[Post Mitigation Likelihood]]="enter info here","",Risk_Register2[[#This Row],[Post Mitigation Likelihood]]*Risk_Register2[[#This Row],[Post Mitigation Impact]])</f>
        <v>0</v>
      </c>
    </row>
    <row r="27" spans="1:16" s="70" customFormat="1" ht="16.5" x14ac:dyDescent="0.45">
      <c r="A27" s="229">
        <v>14</v>
      </c>
      <c r="B27" s="293"/>
      <c r="C27" s="172"/>
      <c r="D27" s="172"/>
      <c r="E27" s="172"/>
      <c r="F27" s="172"/>
      <c r="G27" s="172"/>
      <c r="H27" s="172"/>
      <c r="I27" s="173"/>
      <c r="J27" s="173"/>
      <c r="K27" s="73">
        <f>IF(Risk_Register2[[#This Row],[Likelihood ]]="enter info here","",Risk_Register2[[#This Row],[Impact]]*Risk_Register2[[#This Row],[Likelihood ]])</f>
        <v>0</v>
      </c>
      <c r="L27" s="172"/>
      <c r="M27" s="172"/>
      <c r="N27" s="173"/>
      <c r="O27" s="173"/>
      <c r="P27" s="74">
        <f>IF(Risk_Register2[[#This Row],[Post Mitigation Likelihood]]="enter info here","",Risk_Register2[[#This Row],[Post Mitigation Likelihood]]*Risk_Register2[[#This Row],[Post Mitigation Impact]])</f>
        <v>0</v>
      </c>
    </row>
    <row r="28" spans="1:16" s="70" customFormat="1" ht="16.5" x14ac:dyDescent="0.45">
      <c r="A28" s="229">
        <v>15</v>
      </c>
      <c r="B28" s="293"/>
      <c r="C28" s="172"/>
      <c r="D28" s="172"/>
      <c r="E28" s="172"/>
      <c r="F28" s="172"/>
      <c r="G28" s="172"/>
      <c r="H28" s="172"/>
      <c r="I28" s="173"/>
      <c r="J28" s="173"/>
      <c r="K28" s="73">
        <f>IF(Risk_Register2[[#This Row],[Likelihood ]]="enter info here","",Risk_Register2[[#This Row],[Impact]]*Risk_Register2[[#This Row],[Likelihood ]])</f>
        <v>0</v>
      </c>
      <c r="L28" s="172"/>
      <c r="M28" s="172"/>
      <c r="N28" s="173"/>
      <c r="O28" s="173"/>
      <c r="P28" s="74">
        <f>IF(Risk_Register2[[#This Row],[Post Mitigation Likelihood]]="enter info here","",Risk_Register2[[#This Row],[Post Mitigation Likelihood]]*Risk_Register2[[#This Row],[Post Mitigation Impact]])</f>
        <v>0</v>
      </c>
    </row>
    <row r="29" spans="1:16" s="70" customFormat="1" ht="16.5" x14ac:dyDescent="0.45">
      <c r="A29" s="229">
        <v>16</v>
      </c>
      <c r="B29" s="293"/>
      <c r="C29" s="172"/>
      <c r="D29" s="172"/>
      <c r="E29" s="172"/>
      <c r="F29" s="172"/>
      <c r="G29" s="172"/>
      <c r="H29" s="172"/>
      <c r="I29" s="173"/>
      <c r="J29" s="173"/>
      <c r="K29" s="73">
        <f>IF(Risk_Register2[[#This Row],[Likelihood ]]="enter info here","",Risk_Register2[[#This Row],[Impact]]*Risk_Register2[[#This Row],[Likelihood ]])</f>
        <v>0</v>
      </c>
      <c r="L29" s="172"/>
      <c r="M29" s="172"/>
      <c r="N29" s="173"/>
      <c r="O29" s="173"/>
      <c r="P29" s="74">
        <f>IF(Risk_Register2[[#This Row],[Post Mitigation Likelihood]]="enter info here","",Risk_Register2[[#This Row],[Post Mitigation Likelihood]]*Risk_Register2[[#This Row],[Post Mitigation Impact]])</f>
        <v>0</v>
      </c>
    </row>
    <row r="30" spans="1:16" s="70" customFormat="1" ht="16.5" x14ac:dyDescent="0.45">
      <c r="A30" s="229">
        <v>17</v>
      </c>
      <c r="B30" s="293"/>
      <c r="C30" s="172"/>
      <c r="D30" s="172"/>
      <c r="E30" s="172"/>
      <c r="F30" s="172"/>
      <c r="G30" s="172"/>
      <c r="H30" s="172"/>
      <c r="I30" s="173"/>
      <c r="J30" s="173"/>
      <c r="K30" s="73">
        <f>IF(Risk_Register2[[#This Row],[Likelihood ]]="enter info here","",Risk_Register2[[#This Row],[Impact]]*Risk_Register2[[#This Row],[Likelihood ]])</f>
        <v>0</v>
      </c>
      <c r="L30" s="172"/>
      <c r="M30" s="172"/>
      <c r="N30" s="173"/>
      <c r="O30" s="173"/>
      <c r="P30" s="74">
        <f>IF(Risk_Register2[[#This Row],[Post Mitigation Likelihood]]="enter info here","",Risk_Register2[[#This Row],[Post Mitigation Likelihood]]*Risk_Register2[[#This Row],[Post Mitigation Impact]])</f>
        <v>0</v>
      </c>
    </row>
    <row r="31" spans="1:16" s="70" customFormat="1" ht="16.5" x14ac:dyDescent="0.45">
      <c r="A31" s="229">
        <v>18</v>
      </c>
      <c r="B31" s="293"/>
      <c r="C31" s="172"/>
      <c r="D31" s="172"/>
      <c r="E31" s="172"/>
      <c r="F31" s="172"/>
      <c r="G31" s="172"/>
      <c r="H31" s="172"/>
      <c r="I31" s="173"/>
      <c r="J31" s="173"/>
      <c r="K31" s="73">
        <f>IF(Risk_Register2[[#This Row],[Likelihood ]]="enter info here","",Risk_Register2[[#This Row],[Impact]]*Risk_Register2[[#This Row],[Likelihood ]])</f>
        <v>0</v>
      </c>
      <c r="L31" s="172"/>
      <c r="M31" s="172"/>
      <c r="N31" s="173"/>
      <c r="O31" s="173"/>
      <c r="P31" s="74">
        <f>IF(Risk_Register2[[#This Row],[Post Mitigation Likelihood]]="enter info here","",Risk_Register2[[#This Row],[Post Mitigation Likelihood]]*Risk_Register2[[#This Row],[Post Mitigation Impact]])</f>
        <v>0</v>
      </c>
    </row>
    <row r="32" spans="1:16" s="70" customFormat="1" ht="16.5" x14ac:dyDescent="0.45">
      <c r="A32" s="229">
        <v>19</v>
      </c>
      <c r="B32" s="293"/>
      <c r="C32" s="172"/>
      <c r="D32" s="172"/>
      <c r="E32" s="172"/>
      <c r="F32" s="172"/>
      <c r="G32" s="172"/>
      <c r="H32" s="172"/>
      <c r="I32" s="173"/>
      <c r="J32" s="173"/>
      <c r="K32" s="73">
        <f>IF(Risk_Register2[[#This Row],[Likelihood ]]="enter info here","",Risk_Register2[[#This Row],[Impact]]*Risk_Register2[[#This Row],[Likelihood ]])</f>
        <v>0</v>
      </c>
      <c r="L32" s="172"/>
      <c r="M32" s="172"/>
      <c r="N32" s="173"/>
      <c r="O32" s="173"/>
      <c r="P32" s="74">
        <f>IF(Risk_Register2[[#This Row],[Post Mitigation Likelihood]]="enter info here","",Risk_Register2[[#This Row],[Post Mitigation Likelihood]]*Risk_Register2[[#This Row],[Post Mitigation Impact]])</f>
        <v>0</v>
      </c>
    </row>
    <row r="33" spans="1:16" s="70" customFormat="1" ht="16.5" x14ac:dyDescent="0.45">
      <c r="A33" s="229">
        <v>20</v>
      </c>
      <c r="B33" s="293"/>
      <c r="C33" s="172"/>
      <c r="D33" s="172"/>
      <c r="E33" s="172"/>
      <c r="F33" s="172"/>
      <c r="G33" s="172"/>
      <c r="H33" s="172"/>
      <c r="I33" s="173"/>
      <c r="J33" s="173"/>
      <c r="K33" s="73">
        <f>IF(Risk_Register2[[#This Row],[Likelihood ]]="enter info here","",Risk_Register2[[#This Row],[Impact]]*Risk_Register2[[#This Row],[Likelihood ]])</f>
        <v>0</v>
      </c>
      <c r="L33" s="172"/>
      <c r="M33" s="172"/>
      <c r="N33" s="173"/>
      <c r="O33" s="173"/>
      <c r="P33" s="74">
        <f>IF(Risk_Register2[[#This Row],[Post Mitigation Likelihood]]="enter info here","",Risk_Register2[[#This Row],[Post Mitigation Likelihood]]*Risk_Register2[[#This Row],[Post Mitigation Impact]])</f>
        <v>0</v>
      </c>
    </row>
    <row r="34" spans="1:16" s="70" customFormat="1" ht="16.5" x14ac:dyDescent="0.45">
      <c r="A34" s="229">
        <v>21</v>
      </c>
      <c r="B34" s="293"/>
      <c r="C34" s="172"/>
      <c r="D34" s="172"/>
      <c r="E34" s="172"/>
      <c r="F34" s="172"/>
      <c r="G34" s="172"/>
      <c r="H34" s="172"/>
      <c r="I34" s="173"/>
      <c r="J34" s="173"/>
      <c r="K34" s="73">
        <f>IF(Risk_Register2[[#This Row],[Likelihood ]]="enter info here","",Risk_Register2[[#This Row],[Impact]]*Risk_Register2[[#This Row],[Likelihood ]])</f>
        <v>0</v>
      </c>
      <c r="L34" s="172"/>
      <c r="M34" s="172"/>
      <c r="N34" s="173"/>
      <c r="O34" s="173"/>
      <c r="P34" s="74">
        <f>IF(Risk_Register2[[#This Row],[Post Mitigation Likelihood]]="enter info here","",Risk_Register2[[#This Row],[Post Mitigation Likelihood]]*Risk_Register2[[#This Row],[Post Mitigation Impact]])</f>
        <v>0</v>
      </c>
    </row>
    <row r="35" spans="1:16" s="70" customFormat="1" ht="16.5" x14ac:dyDescent="0.45">
      <c r="A35" s="229">
        <v>22</v>
      </c>
      <c r="B35" s="293"/>
      <c r="C35" s="172"/>
      <c r="D35" s="172"/>
      <c r="E35" s="172"/>
      <c r="F35" s="172"/>
      <c r="G35" s="172"/>
      <c r="H35" s="172"/>
      <c r="I35" s="173"/>
      <c r="J35" s="173"/>
      <c r="K35" s="73">
        <f>IF(Risk_Register2[[#This Row],[Likelihood ]]="enter info here","",Risk_Register2[[#This Row],[Impact]]*Risk_Register2[[#This Row],[Likelihood ]])</f>
        <v>0</v>
      </c>
      <c r="L35" s="172"/>
      <c r="M35" s="172"/>
      <c r="N35" s="173"/>
      <c r="O35" s="173"/>
      <c r="P35" s="74">
        <f>IF(Risk_Register2[[#This Row],[Post Mitigation Likelihood]]="enter info here","",Risk_Register2[[#This Row],[Post Mitigation Likelihood]]*Risk_Register2[[#This Row],[Post Mitigation Impact]])</f>
        <v>0</v>
      </c>
    </row>
    <row r="36" spans="1:16" s="70" customFormat="1" ht="16.649999999999999" customHeight="1" x14ac:dyDescent="0.45">
      <c r="A36" s="229">
        <v>23</v>
      </c>
      <c r="B36" s="293"/>
      <c r="C36" s="172"/>
      <c r="D36" s="172"/>
      <c r="E36" s="172"/>
      <c r="F36" s="172"/>
      <c r="G36" s="172"/>
      <c r="H36" s="172"/>
      <c r="I36" s="173"/>
      <c r="J36" s="173"/>
      <c r="K36" s="73">
        <f>IF(Risk_Register2[[#This Row],[Likelihood ]]="enter info here","",Risk_Register2[[#This Row],[Impact]]*Risk_Register2[[#This Row],[Likelihood ]])</f>
        <v>0</v>
      </c>
      <c r="L36" s="172"/>
      <c r="M36" s="172"/>
      <c r="N36" s="173"/>
      <c r="O36" s="173"/>
      <c r="P36" s="74">
        <f>IF(Risk_Register2[[#This Row],[Post Mitigation Likelihood]]="enter info here","",Risk_Register2[[#This Row],[Post Mitigation Likelihood]]*Risk_Register2[[#This Row],[Post Mitigation Impact]])</f>
        <v>0</v>
      </c>
    </row>
    <row r="37" spans="1:16" s="70" customFormat="1" ht="16.649999999999999" customHeight="1" x14ac:dyDescent="0.45">
      <c r="A37" s="229">
        <v>24</v>
      </c>
      <c r="B37" s="294"/>
      <c r="C37" s="172"/>
      <c r="D37" s="172"/>
      <c r="E37" s="172"/>
      <c r="F37" s="172"/>
      <c r="G37" s="172"/>
      <c r="H37" s="172"/>
      <c r="I37" s="173"/>
      <c r="J37" s="173"/>
      <c r="K37" s="73">
        <f>IF(Risk_Register2[[#This Row],[Likelihood ]]="enter info here","",Risk_Register2[[#This Row],[Impact]]*Risk_Register2[[#This Row],[Likelihood ]])</f>
        <v>0</v>
      </c>
      <c r="L37" s="71"/>
      <c r="M37" s="71"/>
      <c r="N37" s="72"/>
      <c r="O37" s="72"/>
      <c r="P37" s="74">
        <f>IF(Risk_Register2[[#This Row],[Post Mitigation Likelihood]]="enter info here","",Risk_Register2[[#This Row],[Post Mitigation Likelihood]]*Risk_Register2[[#This Row],[Post Mitigation Impact]])</f>
        <v>0</v>
      </c>
    </row>
    <row r="38" spans="1:16" s="70" customFormat="1" ht="16.649999999999999" customHeight="1" x14ac:dyDescent="0.45">
      <c r="A38" s="229">
        <v>25</v>
      </c>
      <c r="B38" s="294"/>
      <c r="C38" s="172"/>
      <c r="D38" s="172"/>
      <c r="E38" s="172"/>
      <c r="F38" s="172"/>
      <c r="G38" s="172"/>
      <c r="H38" s="172"/>
      <c r="I38" s="173"/>
      <c r="J38" s="173"/>
      <c r="K38" s="73">
        <f>IF(Risk_Register2[[#This Row],[Likelihood ]]="enter info here","",Risk_Register2[[#This Row],[Impact]]*Risk_Register2[[#This Row],[Likelihood ]])</f>
        <v>0</v>
      </c>
      <c r="L38" s="71"/>
      <c r="M38" s="71"/>
      <c r="N38" s="72"/>
      <c r="O38" s="72"/>
      <c r="P38" s="74">
        <f>IF(Risk_Register2[[#This Row],[Post Mitigation Likelihood]]="enter info here","",Risk_Register2[[#This Row],[Post Mitigation Likelihood]]*Risk_Register2[[#This Row],[Post Mitigation Impact]])</f>
        <v>0</v>
      </c>
    </row>
    <row r="39" spans="1:16" s="70" customFormat="1" ht="16.649999999999999" customHeight="1" x14ac:dyDescent="0.45">
      <c r="A39" s="229">
        <v>26</v>
      </c>
      <c r="B39" s="294"/>
      <c r="C39" s="172"/>
      <c r="D39" s="172"/>
      <c r="E39" s="172"/>
      <c r="F39" s="172"/>
      <c r="G39" s="172"/>
      <c r="H39" s="172"/>
      <c r="I39" s="173"/>
      <c r="J39" s="173"/>
      <c r="K39" s="73">
        <f>IF(Risk_Register2[[#This Row],[Likelihood ]]="enter info here","",Risk_Register2[[#This Row],[Impact]]*Risk_Register2[[#This Row],[Likelihood ]])</f>
        <v>0</v>
      </c>
      <c r="L39" s="71"/>
      <c r="M39" s="71"/>
      <c r="N39" s="72"/>
      <c r="O39" s="72"/>
      <c r="P39" s="74">
        <f>IF(Risk_Register2[[#This Row],[Post Mitigation Likelihood]]="enter info here","",Risk_Register2[[#This Row],[Post Mitigation Likelihood]]*Risk_Register2[[#This Row],[Post Mitigation Impact]])</f>
        <v>0</v>
      </c>
    </row>
    <row r="40" spans="1:16" s="70" customFormat="1" ht="16.649999999999999" customHeight="1" x14ac:dyDescent="0.45">
      <c r="A40" s="229">
        <v>27</v>
      </c>
      <c r="B40" s="294"/>
      <c r="C40" s="172"/>
      <c r="D40" s="172"/>
      <c r="E40" s="172"/>
      <c r="F40" s="172"/>
      <c r="G40" s="172"/>
      <c r="H40" s="172"/>
      <c r="I40" s="173"/>
      <c r="J40" s="173"/>
      <c r="K40" s="73">
        <f>IF(Risk_Register2[[#This Row],[Likelihood ]]="enter info here","",Risk_Register2[[#This Row],[Impact]]*Risk_Register2[[#This Row],[Likelihood ]])</f>
        <v>0</v>
      </c>
      <c r="L40" s="71"/>
      <c r="M40" s="71"/>
      <c r="N40" s="72"/>
      <c r="O40" s="72"/>
      <c r="P40" s="74">
        <f>IF(Risk_Register2[[#This Row],[Post Mitigation Likelihood]]="enter info here","",Risk_Register2[[#This Row],[Post Mitigation Likelihood]]*Risk_Register2[[#This Row],[Post Mitigation Impact]])</f>
        <v>0</v>
      </c>
    </row>
    <row r="41" spans="1:16" s="70" customFormat="1" ht="16.649999999999999" customHeight="1" x14ac:dyDescent="0.45">
      <c r="A41" s="229">
        <v>28</v>
      </c>
      <c r="B41" s="294"/>
      <c r="C41" s="172"/>
      <c r="D41" s="172"/>
      <c r="E41" s="172"/>
      <c r="F41" s="172"/>
      <c r="G41" s="172"/>
      <c r="H41" s="172"/>
      <c r="I41" s="173"/>
      <c r="J41" s="173"/>
      <c r="K41" s="73">
        <f>IF(Risk_Register2[[#This Row],[Likelihood ]]="enter info here","",Risk_Register2[[#This Row],[Impact]]*Risk_Register2[[#This Row],[Likelihood ]])</f>
        <v>0</v>
      </c>
      <c r="L41" s="71"/>
      <c r="M41" s="71"/>
      <c r="N41" s="72"/>
      <c r="O41" s="72"/>
      <c r="P41" s="74">
        <f>IF(Risk_Register2[[#This Row],[Post Mitigation Likelihood]]="enter info here","",Risk_Register2[[#This Row],[Post Mitigation Likelihood]]*Risk_Register2[[#This Row],[Post Mitigation Impact]])</f>
        <v>0</v>
      </c>
    </row>
    <row r="42" spans="1:16" s="70" customFormat="1" ht="16.649999999999999" customHeight="1" x14ac:dyDescent="0.45">
      <c r="A42" s="229">
        <v>29</v>
      </c>
      <c r="B42" s="294"/>
      <c r="C42" s="172"/>
      <c r="D42" s="172"/>
      <c r="E42" s="172"/>
      <c r="F42" s="172"/>
      <c r="G42" s="172"/>
      <c r="H42" s="172"/>
      <c r="I42" s="173"/>
      <c r="J42" s="173"/>
      <c r="K42" s="73">
        <f>IF(Risk_Register2[[#This Row],[Likelihood ]]="enter info here","",Risk_Register2[[#This Row],[Impact]]*Risk_Register2[[#This Row],[Likelihood ]])</f>
        <v>0</v>
      </c>
      <c r="L42" s="71"/>
      <c r="M42" s="71"/>
      <c r="N42" s="72"/>
      <c r="O42" s="72"/>
      <c r="P42" s="74">
        <f>IF(Risk_Register2[[#This Row],[Post Mitigation Likelihood]]="enter info here","",Risk_Register2[[#This Row],[Post Mitigation Likelihood]]*Risk_Register2[[#This Row],[Post Mitigation Impact]])</f>
        <v>0</v>
      </c>
    </row>
    <row r="43" spans="1:16" s="70" customFormat="1" ht="16.649999999999999" customHeight="1" x14ac:dyDescent="0.45">
      <c r="A43" s="229">
        <v>30</v>
      </c>
      <c r="B43" s="294"/>
      <c r="C43" s="172"/>
      <c r="D43" s="172"/>
      <c r="E43" s="172"/>
      <c r="F43" s="172"/>
      <c r="G43" s="172"/>
      <c r="H43" s="172"/>
      <c r="I43" s="173"/>
      <c r="J43" s="173"/>
      <c r="K43" s="73">
        <f>IF(Risk_Register2[[#This Row],[Likelihood ]]="enter info here","",Risk_Register2[[#This Row],[Impact]]*Risk_Register2[[#This Row],[Likelihood ]])</f>
        <v>0</v>
      </c>
      <c r="L43" s="71"/>
      <c r="M43" s="71"/>
      <c r="N43" s="72"/>
      <c r="O43" s="72"/>
      <c r="P43" s="74">
        <f>IF(Risk_Register2[[#This Row],[Post Mitigation Likelihood]]="enter info here","",Risk_Register2[[#This Row],[Post Mitigation Likelihood]]*Risk_Register2[[#This Row],[Post Mitigation Impact]])</f>
        <v>0</v>
      </c>
    </row>
    <row r="44" spans="1:16" s="70" customFormat="1" ht="16.649999999999999" customHeight="1" x14ac:dyDescent="0.45">
      <c r="A44" s="229">
        <v>31</v>
      </c>
      <c r="B44" s="294"/>
      <c r="C44" s="172"/>
      <c r="D44" s="172"/>
      <c r="E44" s="172"/>
      <c r="F44" s="172"/>
      <c r="G44" s="172"/>
      <c r="H44" s="172"/>
      <c r="I44" s="173"/>
      <c r="J44" s="173"/>
      <c r="K44" s="73">
        <f>IF(Risk_Register2[[#This Row],[Likelihood ]]="enter info here","",Risk_Register2[[#This Row],[Impact]]*Risk_Register2[[#This Row],[Likelihood ]])</f>
        <v>0</v>
      </c>
      <c r="L44" s="71"/>
      <c r="M44" s="71"/>
      <c r="N44" s="72"/>
      <c r="O44" s="72"/>
      <c r="P44" s="74">
        <f>IF(Risk_Register2[[#This Row],[Post Mitigation Likelihood]]="enter info here","",Risk_Register2[[#This Row],[Post Mitigation Likelihood]]*Risk_Register2[[#This Row],[Post Mitigation Impact]])</f>
        <v>0</v>
      </c>
    </row>
    <row r="45" spans="1:16" s="70" customFormat="1" ht="16.649999999999999" customHeight="1" x14ac:dyDescent="0.45">
      <c r="A45" s="229">
        <v>32</v>
      </c>
      <c r="B45" s="294"/>
      <c r="C45" s="172"/>
      <c r="D45" s="172"/>
      <c r="E45" s="172"/>
      <c r="F45" s="172"/>
      <c r="G45" s="172"/>
      <c r="H45" s="172"/>
      <c r="I45" s="173"/>
      <c r="J45" s="173"/>
      <c r="K45" s="73">
        <f>IF(Risk_Register2[[#This Row],[Likelihood ]]="enter info here","",Risk_Register2[[#This Row],[Impact]]*Risk_Register2[[#This Row],[Likelihood ]])</f>
        <v>0</v>
      </c>
      <c r="L45" s="71"/>
      <c r="M45" s="71"/>
      <c r="N45" s="72"/>
      <c r="O45" s="72"/>
      <c r="P45" s="74">
        <f>IF(Risk_Register2[[#This Row],[Post Mitigation Likelihood]]="enter info here","",Risk_Register2[[#This Row],[Post Mitigation Likelihood]]*Risk_Register2[[#This Row],[Post Mitigation Impact]])</f>
        <v>0</v>
      </c>
    </row>
    <row r="46" spans="1:16" s="70" customFormat="1" ht="16.649999999999999" customHeight="1" x14ac:dyDescent="0.45">
      <c r="A46" s="229">
        <v>33</v>
      </c>
      <c r="B46" s="294"/>
      <c r="C46" s="172"/>
      <c r="D46" s="172"/>
      <c r="E46" s="172"/>
      <c r="F46" s="172"/>
      <c r="G46" s="172"/>
      <c r="H46" s="172"/>
      <c r="I46" s="173"/>
      <c r="J46" s="173"/>
      <c r="K46" s="73">
        <f>IF(Risk_Register2[[#This Row],[Likelihood ]]="enter info here","",Risk_Register2[[#This Row],[Impact]]*Risk_Register2[[#This Row],[Likelihood ]])</f>
        <v>0</v>
      </c>
      <c r="L46" s="71"/>
      <c r="M46" s="71"/>
      <c r="N46" s="72"/>
      <c r="O46" s="72"/>
      <c r="P46" s="74">
        <f>IF(Risk_Register2[[#This Row],[Post Mitigation Likelihood]]="enter info here","",Risk_Register2[[#This Row],[Post Mitigation Likelihood]]*Risk_Register2[[#This Row],[Post Mitigation Impact]])</f>
        <v>0</v>
      </c>
    </row>
    <row r="47" spans="1:16" s="70" customFormat="1" ht="16.649999999999999" customHeight="1" x14ac:dyDescent="0.45">
      <c r="A47" s="229">
        <v>34</v>
      </c>
      <c r="B47" s="294"/>
      <c r="C47" s="172"/>
      <c r="D47" s="172"/>
      <c r="E47" s="172"/>
      <c r="F47" s="172"/>
      <c r="G47" s="172"/>
      <c r="H47" s="172"/>
      <c r="I47" s="173"/>
      <c r="J47" s="173"/>
      <c r="K47" s="73">
        <f>IF(Risk_Register2[[#This Row],[Likelihood ]]="enter info here","",Risk_Register2[[#This Row],[Impact]]*Risk_Register2[[#This Row],[Likelihood ]])</f>
        <v>0</v>
      </c>
      <c r="L47" s="71"/>
      <c r="M47" s="71"/>
      <c r="N47" s="72"/>
      <c r="O47" s="72"/>
      <c r="P47" s="74">
        <f>IF(Risk_Register2[[#This Row],[Post Mitigation Likelihood]]="enter info here","",Risk_Register2[[#This Row],[Post Mitigation Likelihood]]*Risk_Register2[[#This Row],[Post Mitigation Impact]])</f>
        <v>0</v>
      </c>
    </row>
    <row r="48" spans="1:16" s="70" customFormat="1" ht="16.649999999999999" customHeight="1" x14ac:dyDescent="0.45">
      <c r="A48" s="229">
        <v>35</v>
      </c>
      <c r="B48" s="294"/>
      <c r="C48" s="172"/>
      <c r="D48" s="172"/>
      <c r="E48" s="172"/>
      <c r="F48" s="172"/>
      <c r="G48" s="172"/>
      <c r="H48" s="172"/>
      <c r="I48" s="173"/>
      <c r="J48" s="173"/>
      <c r="K48" s="73">
        <f>IF(Risk_Register2[[#This Row],[Likelihood ]]="enter info here","",Risk_Register2[[#This Row],[Impact]]*Risk_Register2[[#This Row],[Likelihood ]])</f>
        <v>0</v>
      </c>
      <c r="L48" s="71"/>
      <c r="M48" s="71"/>
      <c r="N48" s="72"/>
      <c r="O48" s="72"/>
      <c r="P48" s="74">
        <f>IF(Risk_Register2[[#This Row],[Post Mitigation Likelihood]]="enter info here","",Risk_Register2[[#This Row],[Post Mitigation Likelihood]]*Risk_Register2[[#This Row],[Post Mitigation Impact]])</f>
        <v>0</v>
      </c>
    </row>
    <row r="49" spans="1:16" s="70" customFormat="1" ht="16.649999999999999" customHeight="1" x14ac:dyDescent="0.45">
      <c r="A49" s="229">
        <v>36</v>
      </c>
      <c r="B49" s="294"/>
      <c r="C49" s="172"/>
      <c r="D49" s="172"/>
      <c r="E49" s="172"/>
      <c r="F49" s="172"/>
      <c r="G49" s="172"/>
      <c r="H49" s="172"/>
      <c r="I49" s="173"/>
      <c r="J49" s="173"/>
      <c r="K49" s="73">
        <f>IF(Risk_Register2[[#This Row],[Likelihood ]]="enter info here","",Risk_Register2[[#This Row],[Impact]]*Risk_Register2[[#This Row],[Likelihood ]])</f>
        <v>0</v>
      </c>
      <c r="L49" s="71"/>
      <c r="M49" s="71"/>
      <c r="N49" s="72"/>
      <c r="O49" s="72"/>
      <c r="P49" s="74">
        <f>IF(Risk_Register2[[#This Row],[Post Mitigation Likelihood]]="enter info here","",Risk_Register2[[#This Row],[Post Mitigation Likelihood]]*Risk_Register2[[#This Row],[Post Mitigation Impact]])</f>
        <v>0</v>
      </c>
    </row>
    <row r="50" spans="1:16" s="70" customFormat="1" ht="16.649999999999999" customHeight="1" x14ac:dyDescent="0.45">
      <c r="A50" s="229">
        <v>37</v>
      </c>
      <c r="B50" s="294"/>
      <c r="C50" s="172"/>
      <c r="D50" s="172"/>
      <c r="E50" s="172"/>
      <c r="F50" s="172"/>
      <c r="G50" s="172"/>
      <c r="H50" s="172"/>
      <c r="I50" s="173"/>
      <c r="J50" s="173"/>
      <c r="K50" s="73">
        <f>IF(Risk_Register2[[#This Row],[Likelihood ]]="enter info here","",Risk_Register2[[#This Row],[Impact]]*Risk_Register2[[#This Row],[Likelihood ]])</f>
        <v>0</v>
      </c>
      <c r="L50" s="71"/>
      <c r="M50" s="71"/>
      <c r="N50" s="72"/>
      <c r="O50" s="72"/>
      <c r="P50" s="74">
        <f>IF(Risk_Register2[[#This Row],[Post Mitigation Likelihood]]="enter info here","",Risk_Register2[[#This Row],[Post Mitigation Likelihood]]*Risk_Register2[[#This Row],[Post Mitigation Impact]])</f>
        <v>0</v>
      </c>
    </row>
    <row r="51" spans="1:16" s="70" customFormat="1" ht="16.649999999999999" customHeight="1" x14ac:dyDescent="0.45">
      <c r="A51" s="229">
        <v>38</v>
      </c>
      <c r="B51" s="294"/>
      <c r="C51" s="172"/>
      <c r="D51" s="172"/>
      <c r="E51" s="172"/>
      <c r="F51" s="172"/>
      <c r="G51" s="172"/>
      <c r="H51" s="172"/>
      <c r="I51" s="173"/>
      <c r="J51" s="173"/>
      <c r="K51" s="73">
        <f>IF(Risk_Register2[[#This Row],[Likelihood ]]="enter info here","",Risk_Register2[[#This Row],[Impact]]*Risk_Register2[[#This Row],[Likelihood ]])</f>
        <v>0</v>
      </c>
      <c r="L51" s="71"/>
      <c r="M51" s="71"/>
      <c r="N51" s="72"/>
      <c r="O51" s="72"/>
      <c r="P51" s="74">
        <f>IF(Risk_Register2[[#This Row],[Post Mitigation Likelihood]]="enter info here","",Risk_Register2[[#This Row],[Post Mitigation Likelihood]]*Risk_Register2[[#This Row],[Post Mitigation Impact]])</f>
        <v>0</v>
      </c>
    </row>
    <row r="52" spans="1:16" s="70" customFormat="1" ht="16.649999999999999" customHeight="1" x14ac:dyDescent="0.45">
      <c r="A52" s="229">
        <v>39</v>
      </c>
      <c r="B52" s="294"/>
      <c r="C52" s="172"/>
      <c r="D52" s="172"/>
      <c r="E52" s="172"/>
      <c r="F52" s="172"/>
      <c r="G52" s="172"/>
      <c r="H52" s="172"/>
      <c r="I52" s="173"/>
      <c r="J52" s="173"/>
      <c r="K52" s="73">
        <f>IF(Risk_Register2[[#This Row],[Likelihood ]]="enter info here","",Risk_Register2[[#This Row],[Impact]]*Risk_Register2[[#This Row],[Likelihood ]])</f>
        <v>0</v>
      </c>
      <c r="L52" s="71"/>
      <c r="M52" s="71"/>
      <c r="N52" s="72"/>
      <c r="O52" s="72"/>
      <c r="P52" s="74">
        <f>IF(Risk_Register2[[#This Row],[Post Mitigation Likelihood]]="enter info here","",Risk_Register2[[#This Row],[Post Mitigation Likelihood]]*Risk_Register2[[#This Row],[Post Mitigation Impact]])</f>
        <v>0</v>
      </c>
    </row>
    <row r="53" spans="1:16" s="70" customFormat="1" ht="16.649999999999999" customHeight="1" x14ac:dyDescent="0.45">
      <c r="A53" s="229">
        <v>40</v>
      </c>
      <c r="B53" s="294"/>
      <c r="C53" s="172"/>
      <c r="D53" s="172"/>
      <c r="E53" s="172"/>
      <c r="F53" s="172"/>
      <c r="G53" s="172"/>
      <c r="H53" s="172"/>
      <c r="I53" s="173"/>
      <c r="J53" s="173"/>
      <c r="K53" s="73">
        <f>IF(Risk_Register2[[#This Row],[Likelihood ]]="enter info here","",Risk_Register2[[#This Row],[Impact]]*Risk_Register2[[#This Row],[Likelihood ]])</f>
        <v>0</v>
      </c>
      <c r="L53" s="71"/>
      <c r="M53" s="71"/>
      <c r="N53" s="72"/>
      <c r="O53" s="72"/>
      <c r="P53" s="74">
        <f>IF(Risk_Register2[[#This Row],[Post Mitigation Likelihood]]="enter info here","",Risk_Register2[[#This Row],[Post Mitigation Likelihood]]*Risk_Register2[[#This Row],[Post Mitigation Impact]])</f>
        <v>0</v>
      </c>
    </row>
    <row r="54" spans="1:16" s="70" customFormat="1" ht="16.649999999999999" customHeight="1" x14ac:dyDescent="0.45">
      <c r="A54" s="229">
        <v>41</v>
      </c>
      <c r="B54" s="294"/>
      <c r="C54" s="172"/>
      <c r="D54" s="172"/>
      <c r="E54" s="172"/>
      <c r="F54" s="172"/>
      <c r="G54" s="172"/>
      <c r="H54" s="172"/>
      <c r="I54" s="173"/>
      <c r="J54" s="173"/>
      <c r="K54" s="73">
        <f>IF(Risk_Register2[[#This Row],[Likelihood ]]="enter info here","",Risk_Register2[[#This Row],[Impact]]*Risk_Register2[[#This Row],[Likelihood ]])</f>
        <v>0</v>
      </c>
      <c r="L54" s="71"/>
      <c r="M54" s="71"/>
      <c r="N54" s="72"/>
      <c r="O54" s="72"/>
      <c r="P54" s="74">
        <f>IF(Risk_Register2[[#This Row],[Post Mitigation Likelihood]]="enter info here","",Risk_Register2[[#This Row],[Post Mitigation Likelihood]]*Risk_Register2[[#This Row],[Post Mitigation Impact]])</f>
        <v>0</v>
      </c>
    </row>
    <row r="55" spans="1:16" s="70" customFormat="1" ht="16.649999999999999" customHeight="1" x14ac:dyDescent="0.45">
      <c r="A55" s="229">
        <v>42</v>
      </c>
      <c r="B55" s="294"/>
      <c r="C55" s="172"/>
      <c r="D55" s="172"/>
      <c r="E55" s="172"/>
      <c r="F55" s="172"/>
      <c r="G55" s="172"/>
      <c r="H55" s="172"/>
      <c r="I55" s="173"/>
      <c r="J55" s="173"/>
      <c r="K55" s="73">
        <f>IF(Risk_Register2[[#This Row],[Likelihood ]]="enter info here","",Risk_Register2[[#This Row],[Impact]]*Risk_Register2[[#This Row],[Likelihood ]])</f>
        <v>0</v>
      </c>
      <c r="L55" s="71"/>
      <c r="M55" s="71"/>
      <c r="N55" s="72"/>
      <c r="O55" s="72"/>
      <c r="P55" s="74">
        <f>IF(Risk_Register2[[#This Row],[Post Mitigation Likelihood]]="enter info here","",Risk_Register2[[#This Row],[Post Mitigation Likelihood]]*Risk_Register2[[#This Row],[Post Mitigation Impact]])</f>
        <v>0</v>
      </c>
    </row>
    <row r="56" spans="1:16" s="70" customFormat="1" ht="16.649999999999999" customHeight="1" x14ac:dyDescent="0.45">
      <c r="A56" s="229">
        <v>43</v>
      </c>
      <c r="B56" s="294"/>
      <c r="C56" s="172"/>
      <c r="D56" s="172"/>
      <c r="E56" s="172"/>
      <c r="F56" s="172"/>
      <c r="G56" s="172"/>
      <c r="H56" s="172"/>
      <c r="I56" s="173"/>
      <c r="J56" s="173"/>
      <c r="K56" s="73">
        <f>IF(Risk_Register2[[#This Row],[Likelihood ]]="enter info here","",Risk_Register2[[#This Row],[Impact]]*Risk_Register2[[#This Row],[Likelihood ]])</f>
        <v>0</v>
      </c>
      <c r="L56" s="71"/>
      <c r="M56" s="71"/>
      <c r="N56" s="72"/>
      <c r="O56" s="72"/>
      <c r="P56" s="74">
        <f>IF(Risk_Register2[[#This Row],[Post Mitigation Likelihood]]="enter info here","",Risk_Register2[[#This Row],[Post Mitigation Likelihood]]*Risk_Register2[[#This Row],[Post Mitigation Impact]])</f>
        <v>0</v>
      </c>
    </row>
    <row r="57" spans="1:16" s="70" customFormat="1" ht="16.649999999999999" customHeight="1" x14ac:dyDescent="0.45">
      <c r="A57" s="229">
        <v>44</v>
      </c>
      <c r="B57" s="294"/>
      <c r="C57" s="172"/>
      <c r="D57" s="172"/>
      <c r="E57" s="172"/>
      <c r="F57" s="172"/>
      <c r="G57" s="172"/>
      <c r="H57" s="172"/>
      <c r="I57" s="173"/>
      <c r="J57" s="173"/>
      <c r="K57" s="73">
        <f>IF(Risk_Register2[[#This Row],[Likelihood ]]="enter info here","",Risk_Register2[[#This Row],[Impact]]*Risk_Register2[[#This Row],[Likelihood ]])</f>
        <v>0</v>
      </c>
      <c r="L57" s="71"/>
      <c r="M57" s="71"/>
      <c r="N57" s="72"/>
      <c r="O57" s="72"/>
      <c r="P57" s="74">
        <f>IF(Risk_Register2[[#This Row],[Post Mitigation Likelihood]]="enter info here","",Risk_Register2[[#This Row],[Post Mitigation Likelihood]]*Risk_Register2[[#This Row],[Post Mitigation Impact]])</f>
        <v>0</v>
      </c>
    </row>
    <row r="58" spans="1:16" s="70" customFormat="1" ht="16.649999999999999" customHeight="1" x14ac:dyDescent="0.45">
      <c r="A58" s="229">
        <v>45</v>
      </c>
      <c r="B58" s="294"/>
      <c r="C58" s="172"/>
      <c r="D58" s="172"/>
      <c r="E58" s="172"/>
      <c r="F58" s="172"/>
      <c r="G58" s="172"/>
      <c r="H58" s="172"/>
      <c r="I58" s="173"/>
      <c r="J58" s="173"/>
      <c r="K58" s="73">
        <f>IF(Risk_Register2[[#This Row],[Likelihood ]]="enter info here","",Risk_Register2[[#This Row],[Impact]]*Risk_Register2[[#This Row],[Likelihood ]])</f>
        <v>0</v>
      </c>
      <c r="L58" s="71"/>
      <c r="M58" s="71"/>
      <c r="N58" s="72"/>
      <c r="O58" s="72"/>
      <c r="P58" s="74">
        <f>IF(Risk_Register2[[#This Row],[Post Mitigation Likelihood]]="enter info here","",Risk_Register2[[#This Row],[Post Mitigation Likelihood]]*Risk_Register2[[#This Row],[Post Mitigation Impact]])</f>
        <v>0</v>
      </c>
    </row>
    <row r="59" spans="1:16" s="70" customFormat="1" ht="16.649999999999999" customHeight="1" x14ac:dyDescent="0.45">
      <c r="A59" s="229">
        <v>46</v>
      </c>
      <c r="B59" s="294"/>
      <c r="C59" s="172"/>
      <c r="D59" s="172"/>
      <c r="E59" s="172"/>
      <c r="F59" s="172"/>
      <c r="G59" s="172"/>
      <c r="H59" s="172"/>
      <c r="I59" s="173"/>
      <c r="J59" s="173"/>
      <c r="K59" s="73">
        <f>IF(Risk_Register2[[#This Row],[Likelihood ]]="enter info here","",Risk_Register2[[#This Row],[Impact]]*Risk_Register2[[#This Row],[Likelihood ]])</f>
        <v>0</v>
      </c>
      <c r="L59" s="71"/>
      <c r="M59" s="71"/>
      <c r="N59" s="72"/>
      <c r="O59" s="72"/>
      <c r="P59" s="74">
        <f>IF(Risk_Register2[[#This Row],[Post Mitigation Likelihood]]="enter info here","",Risk_Register2[[#This Row],[Post Mitigation Likelihood]]*Risk_Register2[[#This Row],[Post Mitigation Impact]])</f>
        <v>0</v>
      </c>
    </row>
    <row r="60" spans="1:16" s="70" customFormat="1" ht="16.649999999999999" customHeight="1" x14ac:dyDescent="0.45">
      <c r="A60" s="229">
        <v>47</v>
      </c>
      <c r="B60" s="294"/>
      <c r="C60" s="172"/>
      <c r="D60" s="172"/>
      <c r="E60" s="172"/>
      <c r="F60" s="172"/>
      <c r="G60" s="172"/>
      <c r="H60" s="172"/>
      <c r="I60" s="173"/>
      <c r="J60" s="173"/>
      <c r="K60" s="73">
        <f>IF(Risk_Register2[[#This Row],[Likelihood ]]="enter info here","",Risk_Register2[[#This Row],[Impact]]*Risk_Register2[[#This Row],[Likelihood ]])</f>
        <v>0</v>
      </c>
      <c r="L60" s="71"/>
      <c r="M60" s="71"/>
      <c r="N60" s="72"/>
      <c r="O60" s="72"/>
      <c r="P60" s="74">
        <f>IF(Risk_Register2[[#This Row],[Post Mitigation Likelihood]]="enter info here","",Risk_Register2[[#This Row],[Post Mitigation Likelihood]]*Risk_Register2[[#This Row],[Post Mitigation Impact]])</f>
        <v>0</v>
      </c>
    </row>
    <row r="61" spans="1:16" s="70" customFormat="1" ht="16.649999999999999" customHeight="1" x14ac:dyDescent="0.45">
      <c r="A61" s="229">
        <v>48</v>
      </c>
      <c r="B61" s="294"/>
      <c r="C61" s="172"/>
      <c r="D61" s="172"/>
      <c r="E61" s="172"/>
      <c r="F61" s="172"/>
      <c r="G61" s="172"/>
      <c r="H61" s="172"/>
      <c r="I61" s="173"/>
      <c r="J61" s="173"/>
      <c r="K61" s="73">
        <f>IF(Risk_Register2[[#This Row],[Likelihood ]]="enter info here","",Risk_Register2[[#This Row],[Impact]]*Risk_Register2[[#This Row],[Likelihood ]])</f>
        <v>0</v>
      </c>
      <c r="L61" s="71"/>
      <c r="M61" s="71"/>
      <c r="N61" s="72"/>
      <c r="O61" s="72"/>
      <c r="P61" s="74">
        <f>IF(Risk_Register2[[#This Row],[Post Mitigation Likelihood]]="enter info here","",Risk_Register2[[#This Row],[Post Mitigation Likelihood]]*Risk_Register2[[#This Row],[Post Mitigation Impact]])</f>
        <v>0</v>
      </c>
    </row>
    <row r="62" spans="1:16" s="70" customFormat="1" ht="16.649999999999999" customHeight="1" x14ac:dyDescent="0.45">
      <c r="A62" s="139" t="s">
        <v>135</v>
      </c>
      <c r="B62" s="292"/>
      <c r="C62" s="292"/>
      <c r="D62" s="292"/>
      <c r="E62" s="298"/>
      <c r="F62" s="298"/>
      <c r="G62" s="298"/>
      <c r="H62" s="299"/>
      <c r="I62" s="299"/>
      <c r="J62" s="299"/>
      <c r="K62" s="300"/>
      <c r="L62" s="300"/>
      <c r="M62" s="300"/>
      <c r="N62" s="300"/>
      <c r="O62" s="300"/>
      <c r="P62" s="144"/>
    </row>
    <row r="63" spans="1:16" s="145" customFormat="1" ht="16" x14ac:dyDescent="0.35">
      <c r="A63"/>
      <c r="B63" s="295"/>
      <c r="C63" s="295"/>
      <c r="D63" s="295"/>
      <c r="E63" s="295"/>
      <c r="F63" s="295"/>
      <c r="G63" s="295"/>
      <c r="H63" s="295"/>
      <c r="I63" s="295"/>
      <c r="J63" s="295"/>
      <c r="K63" s="295"/>
      <c r="L63" s="295"/>
      <c r="M63" s="295"/>
      <c r="N63" s="295"/>
      <c r="O63" s="295"/>
      <c r="P63"/>
    </row>
    <row r="64" spans="1:16" x14ac:dyDescent="0.35">
      <c r="B64" s="295"/>
      <c r="C64" s="295"/>
      <c r="D64" s="295"/>
      <c r="E64" s="295"/>
      <c r="F64" s="295"/>
      <c r="G64" s="295"/>
      <c r="H64" s="295"/>
      <c r="I64" s="295"/>
      <c r="J64" s="295"/>
      <c r="K64" s="295"/>
      <c r="L64" s="295"/>
      <c r="M64" s="295"/>
      <c r="N64" s="295"/>
      <c r="O64" s="295"/>
    </row>
    <row r="65" spans="2:15" x14ac:dyDescent="0.35">
      <c r="B65" s="295"/>
      <c r="C65" s="295"/>
      <c r="D65" s="295"/>
      <c r="E65" s="295"/>
      <c r="F65" s="295"/>
      <c r="G65" s="295"/>
      <c r="H65" s="295"/>
      <c r="I65" s="295"/>
      <c r="J65" s="295"/>
      <c r="K65" s="295"/>
      <c r="L65" s="295"/>
      <c r="M65" s="295"/>
      <c r="N65" s="295"/>
      <c r="O65" s="295"/>
    </row>
    <row r="66" spans="2:15" x14ac:dyDescent="0.35">
      <c r="B66" s="295"/>
      <c r="C66" s="295"/>
      <c r="D66" s="295"/>
      <c r="E66" s="295"/>
      <c r="F66" s="295"/>
      <c r="G66" s="295"/>
      <c r="H66" s="295"/>
      <c r="I66" s="295"/>
      <c r="J66" s="295"/>
      <c r="K66" s="295"/>
      <c r="L66" s="295"/>
      <c r="M66" s="295"/>
      <c r="N66" s="295"/>
      <c r="O66" s="295"/>
    </row>
    <row r="67" spans="2:15" x14ac:dyDescent="0.35">
      <c r="B67" s="295"/>
      <c r="C67" s="295"/>
      <c r="D67" s="295"/>
      <c r="E67" s="295"/>
      <c r="F67" s="295"/>
      <c r="G67" s="295"/>
      <c r="H67" s="295"/>
      <c r="I67" s="295"/>
      <c r="J67" s="295"/>
      <c r="K67" s="295"/>
      <c r="L67" s="295"/>
      <c r="M67" s="295"/>
      <c r="N67" s="295"/>
      <c r="O67" s="295"/>
    </row>
    <row r="68" spans="2:15" x14ac:dyDescent="0.35">
      <c r="B68" s="295"/>
      <c r="C68" s="295"/>
      <c r="D68" s="295"/>
      <c r="E68" s="295"/>
      <c r="F68" s="295"/>
      <c r="G68" s="295"/>
      <c r="H68" s="295"/>
      <c r="I68" s="295"/>
      <c r="J68" s="295"/>
      <c r="K68" s="295"/>
      <c r="L68" s="295"/>
      <c r="M68" s="295"/>
      <c r="N68" s="295"/>
      <c r="O68" s="295"/>
    </row>
    <row r="69" spans="2:15" x14ac:dyDescent="0.35">
      <c r="B69" s="295"/>
      <c r="C69" s="295"/>
      <c r="D69" s="295"/>
      <c r="E69" s="295"/>
      <c r="F69" s="295"/>
      <c r="G69" s="295"/>
      <c r="H69" s="295"/>
      <c r="I69" s="295"/>
      <c r="J69" s="295"/>
      <c r="K69" s="295"/>
      <c r="L69" s="295"/>
      <c r="M69" s="295"/>
      <c r="N69" s="295"/>
      <c r="O69" s="295"/>
    </row>
    <row r="70" spans="2:15" x14ac:dyDescent="0.35">
      <c r="B70" s="295"/>
      <c r="C70" s="295"/>
      <c r="D70" s="295"/>
      <c r="E70" s="295"/>
      <c r="F70" s="295"/>
      <c r="G70" s="295"/>
      <c r="H70" s="295"/>
      <c r="I70" s="295"/>
      <c r="J70" s="295"/>
      <c r="K70" s="295"/>
      <c r="L70" s="295"/>
      <c r="M70" s="295"/>
      <c r="N70" s="295"/>
      <c r="O70" s="295"/>
    </row>
    <row r="71" spans="2:15" x14ac:dyDescent="0.35">
      <c r="B71" s="295"/>
      <c r="C71" s="295"/>
      <c r="D71" s="295"/>
      <c r="E71" s="295"/>
      <c r="F71" s="295"/>
      <c r="G71" s="295"/>
      <c r="H71" s="295"/>
      <c r="I71" s="295"/>
      <c r="J71" s="295"/>
      <c r="K71" s="295"/>
      <c r="L71" s="295"/>
      <c r="M71" s="295"/>
      <c r="N71" s="295"/>
      <c r="O71" s="295"/>
    </row>
    <row r="72" spans="2:15" x14ac:dyDescent="0.35">
      <c r="B72" s="295"/>
      <c r="C72" s="295"/>
      <c r="D72" s="295"/>
      <c r="E72" s="295"/>
      <c r="F72" s="295"/>
      <c r="G72" s="295"/>
      <c r="H72" s="295"/>
      <c r="I72" s="295"/>
      <c r="J72" s="295"/>
      <c r="K72" s="295"/>
      <c r="L72" s="295"/>
      <c r="M72" s="295"/>
      <c r="N72" s="295"/>
      <c r="O72" s="295"/>
    </row>
    <row r="73" spans="2:15" x14ac:dyDescent="0.35">
      <c r="B73" s="295"/>
      <c r="C73" s="295"/>
      <c r="D73" s="295"/>
      <c r="E73" s="295"/>
      <c r="F73" s="295"/>
      <c r="G73" s="295"/>
      <c r="H73" s="295"/>
      <c r="I73" s="295"/>
      <c r="J73" s="295"/>
      <c r="K73" s="295"/>
      <c r="L73" s="295"/>
      <c r="M73" s="295"/>
      <c r="N73" s="295"/>
      <c r="O73" s="295"/>
    </row>
    <row r="74" spans="2:15" x14ac:dyDescent="0.35">
      <c r="B74" s="295"/>
      <c r="C74" s="295"/>
      <c r="D74" s="295"/>
      <c r="E74" s="295"/>
      <c r="F74" s="295"/>
      <c r="G74" s="295"/>
      <c r="H74" s="295"/>
      <c r="I74" s="295"/>
      <c r="J74" s="295"/>
      <c r="K74" s="295"/>
      <c r="L74" s="295"/>
      <c r="M74" s="295"/>
      <c r="N74" s="295"/>
      <c r="O74" s="295"/>
    </row>
    <row r="75" spans="2:15" x14ac:dyDescent="0.35">
      <c r="B75" s="295"/>
      <c r="C75" s="295"/>
      <c r="D75" s="295"/>
      <c r="E75" s="295"/>
      <c r="F75" s="295"/>
      <c r="G75" s="295"/>
      <c r="H75" s="295"/>
      <c r="I75" s="295"/>
      <c r="J75" s="295"/>
      <c r="K75" s="295"/>
      <c r="L75" s="295"/>
      <c r="M75" s="295"/>
      <c r="N75" s="295"/>
      <c r="O75" s="295"/>
    </row>
    <row r="76" spans="2:15" x14ac:dyDescent="0.35">
      <c r="B76" s="295"/>
      <c r="C76" s="295"/>
      <c r="D76" s="295"/>
      <c r="E76" s="295"/>
      <c r="F76" s="295"/>
      <c r="G76" s="295"/>
      <c r="H76" s="295"/>
      <c r="I76" s="295"/>
      <c r="J76" s="295"/>
      <c r="K76" s="295"/>
      <c r="L76" s="295"/>
      <c r="M76" s="295"/>
      <c r="N76" s="295"/>
      <c r="O76" s="295"/>
    </row>
    <row r="77" spans="2:15" x14ac:dyDescent="0.35">
      <c r="B77" s="295"/>
      <c r="C77" s="295"/>
      <c r="D77" s="295"/>
      <c r="E77" s="295"/>
      <c r="F77" s="295"/>
      <c r="G77" s="295"/>
      <c r="H77" s="295"/>
      <c r="I77" s="295"/>
      <c r="J77" s="295"/>
      <c r="K77" s="295"/>
      <c r="L77" s="295"/>
      <c r="M77" s="295"/>
      <c r="N77" s="295"/>
      <c r="O77" s="295"/>
    </row>
    <row r="78" spans="2:15" x14ac:dyDescent="0.35">
      <c r="B78" s="295"/>
      <c r="C78" s="295"/>
      <c r="D78" s="295"/>
      <c r="E78" s="295"/>
      <c r="F78" s="295"/>
      <c r="G78" s="295"/>
      <c r="H78" s="295"/>
      <c r="I78" s="295"/>
      <c r="J78" s="295"/>
      <c r="K78" s="295"/>
      <c r="L78" s="295"/>
      <c r="M78" s="295"/>
      <c r="N78" s="295"/>
      <c r="O78" s="295"/>
    </row>
    <row r="79" spans="2:15" x14ac:dyDescent="0.35">
      <c r="B79" s="295"/>
      <c r="C79" s="295"/>
      <c r="D79" s="295"/>
      <c r="E79" s="295"/>
      <c r="F79" s="295"/>
      <c r="G79" s="295"/>
      <c r="H79" s="295"/>
      <c r="I79" s="295"/>
      <c r="J79" s="295"/>
      <c r="K79" s="295"/>
      <c r="L79" s="295"/>
      <c r="M79" s="295"/>
      <c r="N79" s="295"/>
      <c r="O79" s="295"/>
    </row>
    <row r="80" spans="2:15" x14ac:dyDescent="0.35">
      <c r="B80" s="295"/>
      <c r="C80" s="295"/>
      <c r="D80" s="295"/>
      <c r="E80" s="295"/>
      <c r="F80" s="295"/>
      <c r="G80" s="295"/>
      <c r="H80" s="295"/>
      <c r="I80" s="295"/>
      <c r="J80" s="295"/>
      <c r="K80" s="295"/>
      <c r="L80" s="295"/>
      <c r="M80" s="295"/>
      <c r="N80" s="295"/>
      <c r="O80" s="295"/>
    </row>
    <row r="81" spans="2:15" x14ac:dyDescent="0.35">
      <c r="B81" s="295"/>
      <c r="C81" s="295"/>
      <c r="D81" s="295"/>
      <c r="E81" s="295"/>
      <c r="F81" s="295"/>
      <c r="G81" s="295"/>
      <c r="H81" s="295"/>
      <c r="I81" s="295"/>
      <c r="J81" s="295"/>
      <c r="K81" s="295"/>
      <c r="L81" s="295"/>
      <c r="M81" s="295"/>
      <c r="N81" s="295"/>
      <c r="O81" s="295"/>
    </row>
    <row r="82" spans="2:15" x14ac:dyDescent="0.35">
      <c r="B82" s="295"/>
      <c r="C82" s="295"/>
      <c r="D82" s="295"/>
      <c r="E82" s="295"/>
      <c r="F82" s="295"/>
      <c r="G82" s="295"/>
      <c r="H82" s="295"/>
      <c r="I82" s="295"/>
      <c r="J82" s="295"/>
      <c r="K82" s="295"/>
      <c r="L82" s="295"/>
      <c r="M82" s="295"/>
      <c r="N82" s="295"/>
      <c r="O82" s="295"/>
    </row>
    <row r="83" spans="2:15" x14ac:dyDescent="0.35">
      <c r="B83" s="295"/>
      <c r="C83" s="295"/>
      <c r="D83" s="295"/>
      <c r="E83" s="295"/>
      <c r="F83" s="295"/>
      <c r="G83" s="295"/>
      <c r="H83" s="295"/>
      <c r="I83" s="295"/>
      <c r="J83" s="295"/>
      <c r="K83" s="295"/>
      <c r="L83" s="295"/>
      <c r="M83" s="295"/>
      <c r="N83" s="295"/>
      <c r="O83" s="295"/>
    </row>
    <row r="84" spans="2:15" x14ac:dyDescent="0.35">
      <c r="B84" s="295"/>
      <c r="C84" s="295"/>
      <c r="D84" s="295"/>
      <c r="E84" s="295"/>
      <c r="F84" s="295"/>
      <c r="G84" s="295"/>
      <c r="H84" s="295"/>
      <c r="I84" s="295"/>
      <c r="J84" s="295"/>
      <c r="K84" s="295"/>
      <c r="L84" s="295"/>
      <c r="M84" s="295"/>
      <c r="N84" s="295"/>
      <c r="O84" s="295"/>
    </row>
    <row r="85" spans="2:15" x14ac:dyDescent="0.35">
      <c r="B85" s="295"/>
      <c r="C85" s="295"/>
      <c r="D85" s="295"/>
      <c r="E85" s="295"/>
      <c r="F85" s="295"/>
      <c r="G85" s="295"/>
      <c r="H85" s="295"/>
      <c r="I85" s="295"/>
      <c r="J85" s="295"/>
      <c r="K85" s="295"/>
      <c r="L85" s="295"/>
      <c r="M85" s="295"/>
      <c r="N85" s="295"/>
      <c r="O85" s="295"/>
    </row>
    <row r="86" spans="2:15" x14ac:dyDescent="0.35">
      <c r="B86" s="295"/>
      <c r="C86" s="295"/>
      <c r="D86" s="295"/>
      <c r="E86" s="295"/>
      <c r="F86" s="295"/>
      <c r="G86" s="295"/>
      <c r="H86" s="295"/>
      <c r="I86" s="295"/>
      <c r="J86" s="295"/>
      <c r="K86" s="295"/>
      <c r="L86" s="295"/>
      <c r="M86" s="295"/>
      <c r="N86" s="295"/>
      <c r="O86" s="295"/>
    </row>
    <row r="87" spans="2:15" x14ac:dyDescent="0.35">
      <c r="B87" s="295"/>
      <c r="C87" s="295"/>
      <c r="D87" s="295"/>
      <c r="E87" s="295"/>
      <c r="F87" s="295"/>
      <c r="G87" s="295"/>
      <c r="H87" s="295"/>
      <c r="I87" s="295"/>
      <c r="J87" s="295"/>
      <c r="K87" s="295"/>
      <c r="L87" s="295"/>
      <c r="M87" s="295"/>
      <c r="N87" s="295"/>
      <c r="O87" s="295"/>
    </row>
    <row r="88" spans="2:15" x14ac:dyDescent="0.35">
      <c r="B88" s="295"/>
      <c r="C88" s="295"/>
      <c r="D88" s="295"/>
      <c r="E88" s="295"/>
      <c r="F88" s="295"/>
      <c r="G88" s="295"/>
      <c r="H88" s="295"/>
      <c r="I88" s="295"/>
      <c r="J88" s="295"/>
      <c r="K88" s="295"/>
      <c r="L88" s="295"/>
      <c r="M88" s="295"/>
      <c r="N88" s="295"/>
      <c r="O88" s="295"/>
    </row>
    <row r="89" spans="2:15" x14ac:dyDescent="0.35">
      <c r="B89" s="295"/>
      <c r="C89" s="295"/>
      <c r="D89" s="295"/>
      <c r="E89" s="295"/>
      <c r="F89" s="295"/>
      <c r="G89" s="295"/>
      <c r="H89" s="295"/>
      <c r="I89" s="295"/>
      <c r="J89" s="295"/>
      <c r="K89" s="295"/>
      <c r="L89" s="295"/>
      <c r="M89" s="295"/>
      <c r="N89" s="295"/>
      <c r="O89" s="295"/>
    </row>
    <row r="90" spans="2:15" x14ac:dyDescent="0.35">
      <c r="B90" s="295"/>
      <c r="C90" s="295"/>
      <c r="D90" s="295"/>
      <c r="E90" s="295"/>
      <c r="F90" s="295"/>
      <c r="G90" s="295"/>
      <c r="H90" s="295"/>
      <c r="I90" s="295"/>
      <c r="J90" s="295"/>
      <c r="K90" s="295"/>
      <c r="L90" s="295"/>
      <c r="M90" s="295"/>
      <c r="N90" s="295"/>
      <c r="O90" s="295"/>
    </row>
    <row r="91" spans="2:15" x14ac:dyDescent="0.35">
      <c r="B91" s="295"/>
      <c r="C91" s="295"/>
      <c r="D91" s="295"/>
      <c r="E91" s="295"/>
      <c r="F91" s="295"/>
      <c r="G91" s="295"/>
      <c r="H91" s="295"/>
      <c r="I91" s="295"/>
      <c r="J91" s="295"/>
      <c r="K91" s="295"/>
      <c r="L91" s="295"/>
      <c r="M91" s="295"/>
      <c r="N91" s="295"/>
      <c r="O91" s="295"/>
    </row>
    <row r="92" spans="2:15" x14ac:dyDescent="0.35">
      <c r="B92" s="295"/>
      <c r="C92" s="295"/>
      <c r="D92" s="295"/>
      <c r="E92" s="295"/>
      <c r="F92" s="295"/>
      <c r="G92" s="295"/>
      <c r="H92" s="295"/>
      <c r="I92" s="295"/>
      <c r="J92" s="295"/>
      <c r="K92" s="295"/>
      <c r="L92" s="295"/>
      <c r="M92" s="295"/>
      <c r="N92" s="295"/>
      <c r="O92" s="295"/>
    </row>
    <row r="93" spans="2:15" x14ac:dyDescent="0.35">
      <c r="B93" s="295"/>
      <c r="C93" s="295"/>
      <c r="D93" s="295"/>
      <c r="E93" s="295"/>
      <c r="F93" s="295"/>
      <c r="G93" s="295"/>
      <c r="H93" s="295"/>
      <c r="I93" s="295"/>
      <c r="J93" s="295"/>
      <c r="K93" s="295"/>
      <c r="L93" s="295"/>
      <c r="M93" s="295"/>
      <c r="N93" s="295"/>
      <c r="O93" s="295"/>
    </row>
    <row r="94" spans="2:15" x14ac:dyDescent="0.35">
      <c r="B94" s="295"/>
      <c r="C94" s="295"/>
      <c r="D94" s="295"/>
      <c r="E94" s="295"/>
      <c r="F94" s="295"/>
      <c r="G94" s="295"/>
      <c r="H94" s="295"/>
      <c r="I94" s="295"/>
      <c r="J94" s="295"/>
      <c r="K94" s="295"/>
      <c r="L94" s="295"/>
      <c r="M94" s="295"/>
      <c r="N94" s="295"/>
      <c r="O94" s="295"/>
    </row>
    <row r="95" spans="2:15" x14ac:dyDescent="0.35">
      <c r="B95" s="295"/>
      <c r="C95" s="295"/>
      <c r="D95" s="295"/>
      <c r="E95" s="295"/>
      <c r="F95" s="295"/>
      <c r="G95" s="295"/>
      <c r="H95" s="295"/>
      <c r="I95" s="295"/>
      <c r="J95" s="295"/>
      <c r="K95" s="295"/>
      <c r="L95" s="295"/>
      <c r="M95" s="295"/>
      <c r="N95" s="295"/>
      <c r="O95" s="295"/>
    </row>
    <row r="96" spans="2:15" x14ac:dyDescent="0.35">
      <c r="B96" s="295"/>
      <c r="C96" s="295"/>
      <c r="D96" s="295"/>
      <c r="E96" s="295"/>
      <c r="F96" s="295"/>
      <c r="G96" s="295"/>
      <c r="H96" s="295"/>
      <c r="I96" s="295"/>
      <c r="J96" s="295"/>
      <c r="K96" s="295"/>
      <c r="L96" s="295"/>
      <c r="M96" s="295"/>
      <c r="N96" s="295"/>
      <c r="O96" s="295"/>
    </row>
    <row r="97" spans="2:15" x14ac:dyDescent="0.35">
      <c r="B97" s="295"/>
      <c r="C97" s="295"/>
      <c r="D97" s="295"/>
      <c r="E97" s="295"/>
      <c r="F97" s="295"/>
      <c r="G97" s="295"/>
      <c r="H97" s="295"/>
      <c r="I97" s="295"/>
      <c r="J97" s="295"/>
      <c r="K97" s="295"/>
      <c r="L97" s="295"/>
      <c r="M97" s="295"/>
      <c r="N97" s="295"/>
      <c r="O97" s="295"/>
    </row>
    <row r="98" spans="2:15" x14ac:dyDescent="0.35">
      <c r="B98" s="295"/>
      <c r="C98" s="295"/>
      <c r="D98" s="295"/>
      <c r="E98" s="295"/>
      <c r="F98" s="295"/>
      <c r="G98" s="295"/>
      <c r="H98" s="295"/>
      <c r="I98" s="295"/>
      <c r="J98" s="295"/>
      <c r="K98" s="295"/>
      <c r="L98" s="295"/>
      <c r="M98" s="295"/>
      <c r="N98" s="295"/>
      <c r="O98" s="295"/>
    </row>
    <row r="99" spans="2:15" x14ac:dyDescent="0.35">
      <c r="B99" s="295"/>
      <c r="C99" s="295"/>
      <c r="D99" s="295"/>
      <c r="E99" s="295"/>
      <c r="F99" s="295"/>
      <c r="G99" s="295"/>
      <c r="H99" s="295"/>
      <c r="I99" s="295"/>
      <c r="J99" s="295"/>
      <c r="K99" s="295"/>
      <c r="L99" s="295"/>
      <c r="M99" s="295"/>
      <c r="N99" s="295"/>
      <c r="O99" s="295"/>
    </row>
    <row r="100" spans="2:15" x14ac:dyDescent="0.35">
      <c r="B100" s="295"/>
      <c r="C100" s="295"/>
      <c r="D100" s="295"/>
      <c r="E100" s="295"/>
      <c r="F100" s="295"/>
      <c r="G100" s="295"/>
      <c r="H100" s="295"/>
      <c r="I100" s="295"/>
      <c r="J100" s="295"/>
      <c r="K100" s="295"/>
      <c r="L100" s="295"/>
      <c r="M100" s="295"/>
      <c r="N100" s="295"/>
      <c r="O100" s="295"/>
    </row>
    <row r="101" spans="2:15" x14ac:dyDescent="0.35">
      <c r="B101" s="295"/>
      <c r="C101" s="295"/>
      <c r="D101" s="295"/>
      <c r="E101" s="295"/>
      <c r="F101" s="295"/>
      <c r="G101" s="295"/>
      <c r="H101" s="295"/>
      <c r="I101" s="295"/>
      <c r="J101" s="295"/>
      <c r="K101" s="295"/>
      <c r="L101" s="295"/>
      <c r="M101" s="295"/>
      <c r="N101" s="295"/>
      <c r="O101" s="295"/>
    </row>
    <row r="102" spans="2:15" x14ac:dyDescent="0.35">
      <c r="B102" s="295"/>
      <c r="C102" s="295"/>
      <c r="D102" s="295"/>
      <c r="E102" s="295"/>
      <c r="F102" s="295"/>
      <c r="G102" s="295"/>
      <c r="H102" s="295"/>
      <c r="I102" s="295"/>
      <c r="J102" s="295"/>
      <c r="K102" s="295"/>
      <c r="L102" s="295"/>
      <c r="M102" s="295"/>
      <c r="N102" s="295"/>
      <c r="O102" s="295"/>
    </row>
    <row r="103" spans="2:15" x14ac:dyDescent="0.35">
      <c r="B103" s="295"/>
      <c r="C103" s="295"/>
      <c r="D103" s="295"/>
      <c r="E103" s="295"/>
      <c r="F103" s="295"/>
      <c r="G103" s="295"/>
      <c r="H103" s="295"/>
      <c r="I103" s="295"/>
      <c r="J103" s="295"/>
      <c r="K103" s="295"/>
      <c r="L103" s="295"/>
      <c r="M103" s="295"/>
      <c r="N103" s="295"/>
      <c r="O103" s="295"/>
    </row>
    <row r="104" spans="2:15" x14ac:dyDescent="0.35">
      <c r="B104" s="295"/>
      <c r="C104" s="295"/>
      <c r="D104" s="295"/>
      <c r="E104" s="295"/>
      <c r="F104" s="295"/>
      <c r="G104" s="295"/>
      <c r="H104" s="295"/>
      <c r="I104" s="295"/>
      <c r="J104" s="295"/>
      <c r="K104" s="295"/>
      <c r="L104" s="295"/>
      <c r="M104" s="295"/>
      <c r="N104" s="295"/>
      <c r="O104" s="295"/>
    </row>
    <row r="105" spans="2:15" x14ac:dyDescent="0.35">
      <c r="B105" s="295"/>
      <c r="C105" s="295"/>
      <c r="D105" s="295"/>
      <c r="E105" s="295"/>
      <c r="F105" s="295"/>
      <c r="G105" s="295"/>
      <c r="H105" s="295"/>
      <c r="I105" s="295"/>
      <c r="J105" s="295"/>
      <c r="K105" s="295"/>
      <c r="L105" s="295"/>
      <c r="M105" s="295"/>
      <c r="N105" s="295"/>
      <c r="O105" s="295"/>
    </row>
    <row r="106" spans="2:15" x14ac:dyDescent="0.35">
      <c r="B106" s="295"/>
      <c r="C106" s="295"/>
      <c r="D106" s="295"/>
      <c r="E106" s="295"/>
      <c r="F106" s="295"/>
      <c r="G106" s="295"/>
      <c r="H106" s="295"/>
      <c r="I106" s="295"/>
      <c r="J106" s="295"/>
      <c r="K106" s="295"/>
      <c r="L106" s="295"/>
      <c r="M106" s="295"/>
      <c r="N106" s="295"/>
      <c r="O106" s="295"/>
    </row>
    <row r="107" spans="2:15" x14ac:dyDescent="0.35">
      <c r="B107" s="295"/>
      <c r="C107" s="295"/>
      <c r="D107" s="295"/>
      <c r="E107" s="295"/>
      <c r="F107" s="295"/>
      <c r="G107" s="295"/>
      <c r="H107" s="295"/>
      <c r="I107" s="295"/>
      <c r="J107" s="295"/>
      <c r="K107" s="295"/>
      <c r="L107" s="295"/>
      <c r="M107" s="295"/>
      <c r="N107" s="295"/>
      <c r="O107" s="295"/>
    </row>
    <row r="108" spans="2:15" x14ac:dyDescent="0.35">
      <c r="B108" s="295"/>
      <c r="C108" s="295"/>
      <c r="D108" s="295"/>
      <c r="E108" s="295"/>
      <c r="F108" s="295"/>
      <c r="G108" s="295"/>
      <c r="H108" s="295"/>
      <c r="I108" s="295"/>
      <c r="J108" s="295"/>
      <c r="K108" s="295"/>
      <c r="L108" s="295"/>
      <c r="M108" s="295"/>
      <c r="N108" s="295"/>
      <c r="O108" s="295"/>
    </row>
    <row r="109" spans="2:15" x14ac:dyDescent="0.35">
      <c r="B109" s="295"/>
      <c r="C109" s="295"/>
      <c r="D109" s="295"/>
      <c r="E109" s="295"/>
      <c r="F109" s="295"/>
      <c r="G109" s="295"/>
      <c r="H109" s="295"/>
      <c r="I109" s="295"/>
      <c r="J109" s="295"/>
      <c r="K109" s="295"/>
      <c r="L109" s="295"/>
      <c r="M109" s="295"/>
      <c r="N109" s="295"/>
      <c r="O109" s="295"/>
    </row>
    <row r="110" spans="2:15" x14ac:dyDescent="0.35">
      <c r="B110" s="295"/>
      <c r="C110" s="295"/>
      <c r="D110" s="295"/>
      <c r="E110" s="295"/>
      <c r="F110" s="295"/>
      <c r="G110" s="295"/>
      <c r="H110" s="295"/>
      <c r="I110" s="295"/>
      <c r="J110" s="295"/>
      <c r="K110" s="295"/>
      <c r="L110" s="295"/>
      <c r="M110" s="295"/>
      <c r="N110" s="295"/>
      <c r="O110" s="295"/>
    </row>
    <row r="111" spans="2:15" x14ac:dyDescent="0.35">
      <c r="B111" s="295"/>
      <c r="C111" s="295"/>
      <c r="D111" s="295"/>
      <c r="E111" s="295"/>
      <c r="F111" s="295"/>
      <c r="G111" s="295"/>
      <c r="H111" s="295"/>
      <c r="I111" s="295"/>
      <c r="J111" s="295"/>
      <c r="K111" s="295"/>
      <c r="L111" s="295"/>
      <c r="M111" s="295"/>
      <c r="N111" s="295"/>
      <c r="O111" s="295"/>
    </row>
    <row r="112" spans="2:15" x14ac:dyDescent="0.35">
      <c r="B112" s="295"/>
      <c r="C112" s="295"/>
      <c r="D112" s="295"/>
      <c r="E112" s="295"/>
      <c r="F112" s="295"/>
      <c r="G112" s="295"/>
      <c r="H112" s="295"/>
      <c r="I112" s="295"/>
      <c r="J112" s="295"/>
      <c r="K112" s="295"/>
      <c r="L112" s="295"/>
      <c r="M112" s="295"/>
      <c r="N112" s="295"/>
      <c r="O112" s="295"/>
    </row>
    <row r="113" spans="2:15" x14ac:dyDescent="0.35">
      <c r="B113" s="295"/>
      <c r="C113" s="295"/>
      <c r="D113" s="295"/>
      <c r="E113" s="295"/>
      <c r="F113" s="295"/>
      <c r="G113" s="295"/>
      <c r="H113" s="295"/>
      <c r="I113" s="295"/>
      <c r="J113" s="295"/>
      <c r="K113" s="295"/>
      <c r="L113" s="295"/>
      <c r="M113" s="295"/>
      <c r="N113" s="295"/>
      <c r="O113" s="295"/>
    </row>
    <row r="114" spans="2:15" x14ac:dyDescent="0.35">
      <c r="B114" s="295"/>
      <c r="C114" s="295"/>
      <c r="D114" s="295"/>
      <c r="E114" s="295"/>
      <c r="F114" s="295"/>
      <c r="G114" s="295"/>
      <c r="H114" s="295"/>
      <c r="I114" s="295"/>
      <c r="J114" s="295"/>
      <c r="K114" s="295"/>
      <c r="L114" s="295"/>
      <c r="M114" s="295"/>
      <c r="N114" s="295"/>
      <c r="O114" s="295"/>
    </row>
    <row r="115" spans="2:15" x14ac:dyDescent="0.35">
      <c r="B115" s="295"/>
      <c r="C115" s="295"/>
      <c r="D115" s="295"/>
      <c r="E115" s="295"/>
      <c r="F115" s="295"/>
      <c r="G115" s="295"/>
      <c r="H115" s="295"/>
      <c r="I115" s="295"/>
      <c r="J115" s="295"/>
      <c r="K115" s="295"/>
      <c r="L115" s="295"/>
      <c r="M115" s="295"/>
      <c r="N115" s="295"/>
      <c r="O115" s="295"/>
    </row>
    <row r="116" spans="2:15" x14ac:dyDescent="0.35">
      <c r="B116" s="295"/>
      <c r="C116" s="295"/>
      <c r="D116" s="295"/>
      <c r="E116" s="295"/>
      <c r="F116" s="295"/>
      <c r="G116" s="295"/>
      <c r="H116" s="295"/>
      <c r="I116" s="295"/>
      <c r="J116" s="295"/>
      <c r="K116" s="295"/>
      <c r="L116" s="295"/>
      <c r="M116" s="295"/>
      <c r="N116" s="295"/>
      <c r="O116" s="295"/>
    </row>
    <row r="117" spans="2:15" x14ac:dyDescent="0.35">
      <c r="B117" s="295"/>
      <c r="C117" s="295"/>
      <c r="D117" s="295"/>
      <c r="E117" s="295"/>
      <c r="F117" s="295"/>
      <c r="G117" s="295"/>
      <c r="H117" s="295"/>
      <c r="I117" s="295"/>
      <c r="J117" s="295"/>
      <c r="K117" s="295"/>
      <c r="L117" s="295"/>
      <c r="M117" s="295"/>
      <c r="N117" s="295"/>
      <c r="O117" s="295"/>
    </row>
    <row r="118" spans="2:15" x14ac:dyDescent="0.35">
      <c r="B118" s="295"/>
      <c r="C118" s="295"/>
      <c r="D118" s="295"/>
      <c r="E118" s="295"/>
      <c r="F118" s="295"/>
      <c r="G118" s="295"/>
      <c r="H118" s="295"/>
      <c r="I118" s="295"/>
      <c r="J118" s="295"/>
      <c r="K118" s="295"/>
      <c r="L118" s="295"/>
      <c r="M118" s="295"/>
      <c r="N118" s="295"/>
      <c r="O118" s="295"/>
    </row>
    <row r="119" spans="2:15" x14ac:dyDescent="0.35">
      <c r="B119" s="295"/>
      <c r="C119" s="295"/>
      <c r="D119" s="295"/>
      <c r="E119" s="295"/>
      <c r="F119" s="295"/>
      <c r="G119" s="295"/>
      <c r="H119" s="295"/>
      <c r="I119" s="295"/>
      <c r="J119" s="295"/>
      <c r="K119" s="295"/>
      <c r="L119" s="295"/>
      <c r="M119" s="295"/>
      <c r="N119" s="295"/>
      <c r="O119" s="295"/>
    </row>
    <row r="120" spans="2:15" x14ac:dyDescent="0.35">
      <c r="B120" s="295"/>
      <c r="C120" s="295"/>
      <c r="D120" s="295"/>
      <c r="E120" s="295"/>
      <c r="F120" s="295"/>
      <c r="G120" s="295"/>
      <c r="H120" s="295"/>
      <c r="I120" s="295"/>
      <c r="J120" s="295"/>
      <c r="K120" s="295"/>
      <c r="L120" s="295"/>
      <c r="M120" s="295"/>
      <c r="N120" s="295"/>
      <c r="O120" s="295"/>
    </row>
    <row r="121" spans="2:15" x14ac:dyDescent="0.35">
      <c r="B121" s="295"/>
      <c r="C121" s="295"/>
      <c r="D121" s="295"/>
      <c r="E121" s="295"/>
      <c r="F121" s="295"/>
      <c r="G121" s="295"/>
      <c r="H121" s="295"/>
      <c r="I121" s="295"/>
      <c r="J121" s="295"/>
      <c r="K121" s="295"/>
      <c r="L121" s="295"/>
      <c r="M121" s="295"/>
      <c r="N121" s="295"/>
      <c r="O121" s="295"/>
    </row>
    <row r="122" spans="2:15" x14ac:dyDescent="0.35">
      <c r="B122" s="295"/>
      <c r="C122" s="295"/>
      <c r="D122" s="295"/>
      <c r="E122" s="295"/>
      <c r="F122" s="295"/>
      <c r="G122" s="295"/>
      <c r="H122" s="295"/>
      <c r="I122" s="295"/>
      <c r="J122" s="295"/>
      <c r="K122" s="295"/>
      <c r="L122" s="295"/>
      <c r="M122" s="295"/>
      <c r="N122" s="295"/>
      <c r="O122" s="295"/>
    </row>
    <row r="123" spans="2:15" x14ac:dyDescent="0.35">
      <c r="B123" s="295"/>
      <c r="C123" s="295"/>
      <c r="D123" s="295"/>
      <c r="E123" s="295"/>
      <c r="F123" s="295"/>
      <c r="G123" s="295"/>
      <c r="H123" s="295"/>
      <c r="I123" s="295"/>
      <c r="J123" s="295"/>
      <c r="K123" s="295"/>
      <c r="L123" s="295"/>
      <c r="M123" s="295"/>
      <c r="N123" s="295"/>
      <c r="O123" s="295"/>
    </row>
    <row r="124" spans="2:15" x14ac:dyDescent="0.35">
      <c r="B124" s="295"/>
      <c r="C124" s="295"/>
      <c r="D124" s="295"/>
      <c r="E124" s="295"/>
      <c r="F124" s="295"/>
      <c r="G124" s="295"/>
      <c r="H124" s="295"/>
      <c r="I124" s="295"/>
      <c r="J124" s="295"/>
      <c r="K124" s="295"/>
      <c r="L124" s="295"/>
      <c r="M124" s="295"/>
      <c r="N124" s="295"/>
      <c r="O124" s="295"/>
    </row>
    <row r="125" spans="2:15" x14ac:dyDescent="0.35">
      <c r="B125" s="295"/>
      <c r="C125" s="295"/>
      <c r="D125" s="295"/>
      <c r="E125" s="295"/>
      <c r="F125" s="295"/>
      <c r="G125" s="295"/>
      <c r="H125" s="295"/>
      <c r="I125" s="295"/>
      <c r="J125" s="295"/>
      <c r="K125" s="295"/>
      <c r="L125" s="295"/>
      <c r="M125" s="295"/>
      <c r="N125" s="295"/>
      <c r="O125" s="295"/>
    </row>
    <row r="126" spans="2:15" x14ac:dyDescent="0.35">
      <c r="B126" s="295"/>
      <c r="C126" s="295"/>
      <c r="D126" s="295"/>
      <c r="E126" s="295"/>
      <c r="F126" s="295"/>
      <c r="G126" s="295"/>
      <c r="H126" s="295"/>
      <c r="I126" s="295"/>
      <c r="J126" s="295"/>
      <c r="K126" s="295"/>
      <c r="L126" s="295"/>
      <c r="M126" s="295"/>
      <c r="N126" s="295"/>
      <c r="O126" s="295"/>
    </row>
    <row r="127" spans="2:15" x14ac:dyDescent="0.35">
      <c r="B127" s="295"/>
      <c r="C127" s="295"/>
      <c r="D127" s="295"/>
      <c r="E127" s="295"/>
      <c r="F127" s="295"/>
      <c r="G127" s="295"/>
      <c r="H127" s="295"/>
      <c r="I127" s="295"/>
      <c r="J127" s="295"/>
      <c r="K127" s="295"/>
      <c r="L127" s="295"/>
      <c r="M127" s="295"/>
      <c r="N127" s="295"/>
      <c r="O127" s="295"/>
    </row>
    <row r="128" spans="2:15" x14ac:dyDescent="0.35">
      <c r="B128" s="295"/>
      <c r="C128" s="295"/>
      <c r="D128" s="295"/>
      <c r="E128" s="295"/>
      <c r="F128" s="295"/>
      <c r="G128" s="295"/>
      <c r="H128" s="295"/>
      <c r="I128" s="295"/>
      <c r="J128" s="295"/>
      <c r="K128" s="295"/>
      <c r="L128" s="295"/>
      <c r="M128" s="295"/>
      <c r="N128" s="295"/>
      <c r="O128" s="295"/>
    </row>
    <row r="129" spans="2:15" x14ac:dyDescent="0.35">
      <c r="B129" s="295"/>
      <c r="C129" s="295"/>
      <c r="D129" s="295"/>
      <c r="E129" s="295"/>
      <c r="F129" s="295"/>
      <c r="G129" s="295"/>
      <c r="H129" s="295"/>
      <c r="I129" s="295"/>
      <c r="J129" s="295"/>
      <c r="K129" s="295"/>
      <c r="L129" s="295"/>
      <c r="M129" s="295"/>
      <c r="N129" s="295"/>
      <c r="O129" s="295"/>
    </row>
    <row r="130" spans="2:15" x14ac:dyDescent="0.35">
      <c r="B130" s="295"/>
      <c r="C130" s="295"/>
      <c r="D130" s="295"/>
      <c r="E130" s="295"/>
      <c r="F130" s="295"/>
      <c r="G130" s="295"/>
      <c r="H130" s="295"/>
      <c r="I130" s="295"/>
      <c r="J130" s="295"/>
      <c r="K130" s="295"/>
      <c r="L130" s="295"/>
      <c r="M130" s="295"/>
      <c r="N130" s="295"/>
      <c r="O130" s="295"/>
    </row>
    <row r="131" spans="2:15" x14ac:dyDescent="0.35">
      <c r="B131" s="295"/>
      <c r="C131" s="295"/>
      <c r="D131" s="295"/>
      <c r="E131" s="295"/>
      <c r="F131" s="295"/>
      <c r="G131" s="295"/>
      <c r="H131" s="295"/>
      <c r="I131" s="295"/>
      <c r="J131" s="295"/>
      <c r="K131" s="295"/>
      <c r="L131" s="295"/>
      <c r="M131" s="295"/>
      <c r="N131" s="295"/>
      <c r="O131" s="295"/>
    </row>
    <row r="132" spans="2:15" x14ac:dyDescent="0.35">
      <c r="B132" s="295"/>
      <c r="C132" s="295"/>
      <c r="D132" s="295"/>
      <c r="E132" s="295"/>
      <c r="F132" s="295"/>
      <c r="G132" s="295"/>
      <c r="H132" s="295"/>
      <c r="I132" s="295"/>
      <c r="J132" s="295"/>
      <c r="K132" s="295"/>
      <c r="L132" s="295"/>
      <c r="M132" s="295"/>
      <c r="N132" s="295"/>
      <c r="O132" s="295"/>
    </row>
    <row r="133" spans="2:15" x14ac:dyDescent="0.35">
      <c r="B133" s="295"/>
      <c r="C133" s="295"/>
      <c r="D133" s="295"/>
      <c r="E133" s="295"/>
      <c r="F133" s="295"/>
      <c r="G133" s="295"/>
      <c r="H133" s="295"/>
      <c r="I133" s="295"/>
      <c r="J133" s="295"/>
      <c r="K133" s="295"/>
      <c r="L133" s="295"/>
      <c r="M133" s="295"/>
      <c r="N133" s="295"/>
      <c r="O133" s="295"/>
    </row>
    <row r="134" spans="2:15" x14ac:dyDescent="0.35">
      <c r="B134" s="295"/>
      <c r="C134" s="295"/>
      <c r="D134" s="295"/>
      <c r="E134" s="295"/>
      <c r="F134" s="295"/>
      <c r="G134" s="295"/>
      <c r="H134" s="295"/>
      <c r="I134" s="295"/>
      <c r="J134" s="295"/>
      <c r="K134" s="295"/>
      <c r="L134" s="295"/>
      <c r="M134" s="295"/>
      <c r="N134" s="295"/>
      <c r="O134" s="295"/>
    </row>
    <row r="135" spans="2:15" x14ac:dyDescent="0.35">
      <c r="B135" s="295"/>
      <c r="C135" s="295"/>
      <c r="D135" s="295"/>
      <c r="E135" s="295"/>
      <c r="F135" s="295"/>
      <c r="G135" s="295"/>
      <c r="H135" s="295"/>
      <c r="I135" s="295"/>
      <c r="J135" s="295"/>
      <c r="K135" s="295"/>
      <c r="L135" s="295"/>
      <c r="M135" s="295"/>
      <c r="N135" s="295"/>
      <c r="O135" s="295"/>
    </row>
    <row r="136" spans="2:15" x14ac:dyDescent="0.35">
      <c r="B136" s="295"/>
      <c r="C136" s="295"/>
      <c r="D136" s="295"/>
      <c r="E136" s="295"/>
      <c r="F136" s="295"/>
      <c r="G136" s="295"/>
      <c r="H136" s="295"/>
      <c r="I136" s="295"/>
      <c r="J136" s="295"/>
      <c r="K136" s="295"/>
      <c r="L136" s="295"/>
      <c r="M136" s="295"/>
      <c r="N136" s="295"/>
      <c r="O136" s="295"/>
    </row>
    <row r="137" spans="2:15" x14ac:dyDescent="0.35">
      <c r="B137" s="295"/>
      <c r="C137" s="295"/>
      <c r="D137" s="295"/>
      <c r="E137" s="295"/>
      <c r="F137" s="295"/>
      <c r="G137" s="295"/>
      <c r="H137" s="295"/>
      <c r="I137" s="295"/>
      <c r="J137" s="295"/>
      <c r="K137" s="295"/>
      <c r="L137" s="295"/>
      <c r="M137" s="295"/>
      <c r="N137" s="295"/>
      <c r="O137" s="295"/>
    </row>
    <row r="138" spans="2:15" x14ac:dyDescent="0.35">
      <c r="B138" s="295"/>
      <c r="C138" s="295"/>
      <c r="D138" s="295"/>
      <c r="E138" s="295"/>
      <c r="F138" s="295"/>
      <c r="G138" s="295"/>
      <c r="H138" s="295"/>
      <c r="I138" s="295"/>
      <c r="J138" s="295"/>
      <c r="K138" s="295"/>
      <c r="L138" s="295"/>
      <c r="M138" s="295"/>
      <c r="N138" s="295"/>
      <c r="O138" s="295"/>
    </row>
    <row r="139" spans="2:15" x14ac:dyDescent="0.35">
      <c r="B139" s="295"/>
      <c r="C139" s="295"/>
      <c r="D139" s="295"/>
      <c r="E139" s="295"/>
      <c r="F139" s="295"/>
      <c r="G139" s="295"/>
      <c r="H139" s="295"/>
      <c r="I139" s="295"/>
      <c r="J139" s="295"/>
      <c r="K139" s="295"/>
      <c r="L139" s="295"/>
      <c r="M139" s="295"/>
      <c r="N139" s="295"/>
      <c r="O139" s="295"/>
    </row>
    <row r="140" spans="2:15" x14ac:dyDescent="0.35">
      <c r="B140" s="295"/>
      <c r="C140" s="295"/>
      <c r="D140" s="295"/>
      <c r="E140" s="295"/>
      <c r="F140" s="295"/>
      <c r="G140" s="295"/>
      <c r="H140" s="295"/>
      <c r="I140" s="295"/>
      <c r="J140" s="295"/>
      <c r="K140" s="295"/>
      <c r="L140" s="295"/>
      <c r="M140" s="295"/>
      <c r="N140" s="295"/>
      <c r="O140" s="295"/>
    </row>
    <row r="141" spans="2:15" x14ac:dyDescent="0.35">
      <c r="B141" s="295"/>
      <c r="C141" s="295"/>
      <c r="D141" s="295"/>
      <c r="E141" s="295"/>
      <c r="F141" s="295"/>
      <c r="G141" s="295"/>
      <c r="H141" s="295"/>
      <c r="I141" s="295"/>
      <c r="J141" s="295"/>
      <c r="K141" s="295"/>
      <c r="L141" s="295"/>
      <c r="M141" s="295"/>
      <c r="N141" s="295"/>
      <c r="O141" s="295"/>
    </row>
    <row r="142" spans="2:15" x14ac:dyDescent="0.35">
      <c r="B142" s="295"/>
      <c r="C142" s="295"/>
      <c r="D142" s="295"/>
      <c r="E142" s="295"/>
      <c r="F142" s="295"/>
      <c r="G142" s="295"/>
      <c r="H142" s="295"/>
      <c r="I142" s="295"/>
      <c r="J142" s="295"/>
      <c r="K142" s="295"/>
      <c r="L142" s="295"/>
      <c r="M142" s="295"/>
      <c r="N142" s="295"/>
      <c r="O142" s="295"/>
    </row>
    <row r="143" spans="2:15" x14ac:dyDescent="0.35">
      <c r="B143" s="295"/>
      <c r="C143" s="295"/>
      <c r="D143" s="295"/>
      <c r="E143" s="295"/>
      <c r="F143" s="295"/>
      <c r="G143" s="295"/>
      <c r="H143" s="295"/>
      <c r="I143" s="295"/>
      <c r="J143" s="295"/>
      <c r="K143" s="295"/>
      <c r="L143" s="295"/>
      <c r="M143" s="295"/>
      <c r="N143" s="295"/>
      <c r="O143" s="295"/>
    </row>
    <row r="144" spans="2:15" x14ac:dyDescent="0.35">
      <c r="B144" s="295"/>
      <c r="C144" s="295"/>
      <c r="D144" s="295"/>
      <c r="E144" s="295"/>
      <c r="F144" s="295"/>
      <c r="G144" s="295"/>
      <c r="H144" s="295"/>
      <c r="I144" s="295"/>
      <c r="J144" s="295"/>
      <c r="K144" s="295"/>
      <c r="L144" s="295"/>
      <c r="M144" s="295"/>
      <c r="N144" s="295"/>
      <c r="O144" s="295"/>
    </row>
    <row r="145" spans="2:15" x14ac:dyDescent="0.35">
      <c r="B145" s="295"/>
      <c r="C145" s="295"/>
      <c r="D145" s="295"/>
      <c r="E145" s="295"/>
      <c r="F145" s="295"/>
      <c r="G145" s="295"/>
      <c r="H145" s="295"/>
      <c r="I145" s="295"/>
      <c r="J145" s="295"/>
      <c r="K145" s="295"/>
      <c r="L145" s="295"/>
      <c r="M145" s="295"/>
      <c r="N145" s="295"/>
      <c r="O145" s="295"/>
    </row>
    <row r="146" spans="2:15" x14ac:dyDescent="0.35">
      <c r="B146" s="295"/>
      <c r="C146" s="295"/>
      <c r="D146" s="295"/>
      <c r="E146" s="295"/>
      <c r="F146" s="295"/>
      <c r="G146" s="295"/>
      <c r="H146" s="295"/>
      <c r="I146" s="295"/>
      <c r="J146" s="295"/>
      <c r="K146" s="295"/>
      <c r="L146" s="295"/>
      <c r="M146" s="295"/>
      <c r="N146" s="295"/>
      <c r="O146" s="295"/>
    </row>
    <row r="147" spans="2:15" x14ac:dyDescent="0.35">
      <c r="B147" s="295"/>
      <c r="C147" s="295"/>
      <c r="D147" s="295"/>
      <c r="E147" s="295"/>
      <c r="F147" s="295"/>
      <c r="G147" s="295"/>
      <c r="H147" s="295"/>
      <c r="I147" s="295"/>
      <c r="J147" s="295"/>
      <c r="K147" s="295"/>
      <c r="L147" s="295"/>
      <c r="M147" s="295"/>
      <c r="N147" s="295"/>
      <c r="O147" s="295"/>
    </row>
    <row r="148" spans="2:15" x14ac:dyDescent="0.35">
      <c r="B148" s="295"/>
      <c r="C148" s="295"/>
      <c r="D148" s="295"/>
      <c r="E148" s="295"/>
      <c r="F148" s="295"/>
      <c r="G148" s="295"/>
      <c r="H148" s="295"/>
      <c r="I148" s="295"/>
      <c r="J148" s="295"/>
      <c r="K148" s="295"/>
      <c r="L148" s="295"/>
      <c r="M148" s="295"/>
      <c r="N148" s="295"/>
      <c r="O148" s="295"/>
    </row>
    <row r="149" spans="2:15" x14ac:dyDescent="0.35">
      <c r="B149" s="295"/>
      <c r="C149" s="295"/>
      <c r="D149" s="295"/>
      <c r="E149" s="295"/>
      <c r="F149" s="295"/>
      <c r="G149" s="295"/>
      <c r="H149" s="295"/>
      <c r="I149" s="295"/>
      <c r="J149" s="295"/>
      <c r="K149" s="295"/>
      <c r="L149" s="295"/>
      <c r="M149" s="295"/>
      <c r="N149" s="295"/>
      <c r="O149" s="295"/>
    </row>
    <row r="150" spans="2:15" x14ac:dyDescent="0.35">
      <c r="B150" s="295"/>
      <c r="C150" s="295"/>
      <c r="D150" s="295"/>
      <c r="E150" s="295"/>
      <c r="F150" s="295"/>
      <c r="G150" s="295"/>
      <c r="H150" s="295"/>
      <c r="I150" s="295"/>
      <c r="J150" s="295"/>
      <c r="K150" s="295"/>
      <c r="L150" s="295"/>
      <c r="M150" s="295"/>
      <c r="N150" s="295"/>
      <c r="O150" s="295"/>
    </row>
    <row r="151" spans="2:15" x14ac:dyDescent="0.35">
      <c r="B151" s="295"/>
      <c r="C151" s="295"/>
      <c r="D151" s="295"/>
      <c r="E151" s="295"/>
      <c r="F151" s="295"/>
      <c r="G151" s="295"/>
      <c r="H151" s="295"/>
      <c r="I151" s="295"/>
      <c r="J151" s="295"/>
      <c r="K151" s="295"/>
      <c r="L151" s="295"/>
      <c r="M151" s="295"/>
      <c r="N151" s="295"/>
      <c r="O151" s="295"/>
    </row>
    <row r="152" spans="2:15" x14ac:dyDescent="0.35">
      <c r="B152" s="295"/>
      <c r="C152" s="295"/>
      <c r="D152" s="295"/>
      <c r="E152" s="295"/>
      <c r="F152" s="295"/>
      <c r="G152" s="295"/>
      <c r="H152" s="295"/>
      <c r="I152" s="295"/>
      <c r="J152" s="295"/>
      <c r="K152" s="295"/>
      <c r="L152" s="295"/>
      <c r="M152" s="295"/>
      <c r="N152" s="295"/>
      <c r="O152" s="295"/>
    </row>
    <row r="153" spans="2:15" x14ac:dyDescent="0.35">
      <c r="B153" s="295"/>
      <c r="C153" s="295"/>
      <c r="D153" s="295"/>
      <c r="E153" s="295"/>
      <c r="F153" s="295"/>
      <c r="G153" s="295"/>
      <c r="H153" s="295"/>
      <c r="I153" s="295"/>
      <c r="J153" s="295"/>
      <c r="K153" s="295"/>
      <c r="L153" s="295"/>
      <c r="M153" s="295"/>
      <c r="N153" s="295"/>
      <c r="O153" s="295"/>
    </row>
    <row r="154" spans="2:15" x14ac:dyDescent="0.35">
      <c r="B154" s="295"/>
      <c r="C154" s="295"/>
      <c r="D154" s="295"/>
      <c r="E154" s="295"/>
      <c r="F154" s="295"/>
      <c r="G154" s="295"/>
      <c r="H154" s="295"/>
      <c r="I154" s="295"/>
      <c r="J154" s="295"/>
      <c r="K154" s="295"/>
      <c r="L154" s="295"/>
      <c r="M154" s="295"/>
      <c r="N154" s="295"/>
      <c r="O154" s="295"/>
    </row>
    <row r="155" spans="2:15" x14ac:dyDescent="0.35">
      <c r="B155" s="295"/>
      <c r="C155" s="295"/>
      <c r="D155" s="295"/>
      <c r="E155" s="295"/>
      <c r="F155" s="295"/>
      <c r="G155" s="295"/>
      <c r="H155" s="295"/>
      <c r="I155" s="295"/>
      <c r="J155" s="295"/>
      <c r="K155" s="295"/>
      <c r="L155" s="295"/>
      <c r="M155" s="295"/>
      <c r="N155" s="295"/>
      <c r="O155" s="295"/>
    </row>
    <row r="156" spans="2:15" x14ac:dyDescent="0.35">
      <c r="B156" s="295"/>
      <c r="C156" s="295"/>
      <c r="D156" s="295"/>
      <c r="E156" s="295"/>
      <c r="F156" s="295"/>
      <c r="G156" s="295"/>
      <c r="H156" s="295"/>
      <c r="I156" s="295"/>
      <c r="J156" s="295"/>
      <c r="K156" s="295"/>
      <c r="L156" s="295"/>
      <c r="M156" s="295"/>
      <c r="N156" s="295"/>
      <c r="O156" s="295"/>
    </row>
    <row r="157" spans="2:15" x14ac:dyDescent="0.35">
      <c r="B157" s="295"/>
      <c r="C157" s="295"/>
      <c r="D157" s="295"/>
      <c r="E157" s="295"/>
      <c r="F157" s="295"/>
      <c r="G157" s="295"/>
      <c r="H157" s="295"/>
      <c r="I157" s="295"/>
      <c r="J157" s="295"/>
      <c r="K157" s="295"/>
      <c r="L157" s="295"/>
      <c r="M157" s="295"/>
      <c r="N157" s="295"/>
      <c r="O157" s="295"/>
    </row>
    <row r="158" spans="2:15" x14ac:dyDescent="0.35">
      <c r="B158" s="295"/>
      <c r="C158" s="295"/>
      <c r="D158" s="295"/>
      <c r="E158" s="295"/>
      <c r="F158" s="295"/>
      <c r="G158" s="295"/>
      <c r="H158" s="295"/>
      <c r="I158" s="295"/>
      <c r="J158" s="295"/>
      <c r="K158" s="295"/>
      <c r="L158" s="295"/>
      <c r="M158" s="295"/>
      <c r="N158" s="295"/>
      <c r="O158" s="295"/>
    </row>
    <row r="159" spans="2:15" x14ac:dyDescent="0.35">
      <c r="B159" s="295"/>
      <c r="C159" s="295"/>
      <c r="D159" s="295"/>
      <c r="E159" s="295"/>
      <c r="F159" s="295"/>
      <c r="G159" s="295"/>
      <c r="H159" s="295"/>
      <c r="I159" s="295"/>
      <c r="J159" s="295"/>
      <c r="K159" s="295"/>
      <c r="L159" s="295"/>
      <c r="M159" s="295"/>
      <c r="N159" s="295"/>
      <c r="O159" s="295"/>
    </row>
    <row r="160" spans="2:15" x14ac:dyDescent="0.35">
      <c r="B160" s="295"/>
      <c r="C160" s="295"/>
      <c r="D160" s="295"/>
      <c r="E160" s="295"/>
      <c r="F160" s="295"/>
      <c r="G160" s="295"/>
      <c r="H160" s="295"/>
      <c r="I160" s="295"/>
      <c r="J160" s="295"/>
      <c r="K160" s="295"/>
      <c r="L160" s="295"/>
      <c r="M160" s="295"/>
      <c r="N160" s="295"/>
      <c r="O160" s="295"/>
    </row>
    <row r="161" spans="2:15" x14ac:dyDescent="0.35">
      <c r="B161" s="295"/>
      <c r="C161" s="295"/>
      <c r="D161" s="295"/>
      <c r="E161" s="295"/>
      <c r="F161" s="295"/>
      <c r="G161" s="295"/>
      <c r="H161" s="295"/>
      <c r="I161" s="295"/>
      <c r="J161" s="295"/>
      <c r="K161" s="295"/>
      <c r="L161" s="295"/>
      <c r="M161" s="295"/>
      <c r="N161" s="295"/>
      <c r="O161" s="295"/>
    </row>
    <row r="162" spans="2:15" x14ac:dyDescent="0.35">
      <c r="B162" s="295"/>
      <c r="C162" s="295"/>
      <c r="D162" s="295"/>
      <c r="E162" s="295"/>
      <c r="F162" s="295"/>
      <c r="G162" s="295"/>
      <c r="H162" s="295"/>
      <c r="I162" s="295"/>
      <c r="J162" s="295"/>
      <c r="K162" s="295"/>
      <c r="L162" s="295"/>
      <c r="M162" s="295"/>
      <c r="N162" s="295"/>
      <c r="O162" s="295"/>
    </row>
    <row r="163" spans="2:15" x14ac:dyDescent="0.35">
      <c r="B163" s="295"/>
      <c r="C163" s="295"/>
      <c r="D163" s="295"/>
      <c r="E163" s="295"/>
      <c r="F163" s="295"/>
      <c r="G163" s="295"/>
      <c r="H163" s="295"/>
      <c r="I163" s="295"/>
      <c r="J163" s="295"/>
      <c r="K163" s="295"/>
      <c r="L163" s="295"/>
      <c r="M163" s="295"/>
      <c r="N163" s="295"/>
      <c r="O163" s="295"/>
    </row>
    <row r="164" spans="2:15" x14ac:dyDescent="0.35">
      <c r="B164" s="295"/>
      <c r="C164" s="295"/>
      <c r="D164" s="295"/>
      <c r="E164" s="295"/>
      <c r="F164" s="295"/>
      <c r="G164" s="295"/>
      <c r="H164" s="295"/>
      <c r="I164" s="295"/>
      <c r="J164" s="295"/>
      <c r="K164" s="295"/>
      <c r="L164" s="295"/>
      <c r="M164" s="295"/>
      <c r="N164" s="295"/>
      <c r="O164" s="295"/>
    </row>
    <row r="165" spans="2:15" x14ac:dyDescent="0.35">
      <c r="B165" s="295"/>
      <c r="C165" s="295"/>
      <c r="D165" s="295"/>
      <c r="E165" s="295"/>
      <c r="F165" s="295"/>
      <c r="G165" s="295"/>
      <c r="H165" s="295"/>
      <c r="I165" s="295"/>
      <c r="J165" s="295"/>
      <c r="K165" s="295"/>
      <c r="L165" s="295"/>
      <c r="M165" s="295"/>
      <c r="N165" s="295"/>
      <c r="O165" s="295"/>
    </row>
    <row r="166" spans="2:15" x14ac:dyDescent="0.35">
      <c r="B166" s="295"/>
      <c r="C166" s="295"/>
      <c r="D166" s="295"/>
      <c r="E166" s="295"/>
      <c r="F166" s="295"/>
      <c r="G166" s="295"/>
      <c r="H166" s="295"/>
      <c r="I166" s="295"/>
      <c r="J166" s="295"/>
      <c r="K166" s="295"/>
      <c r="L166" s="295"/>
      <c r="M166" s="295"/>
      <c r="N166" s="295"/>
      <c r="O166" s="295"/>
    </row>
    <row r="167" spans="2:15" x14ac:dyDescent="0.35">
      <c r="B167" s="295"/>
      <c r="C167" s="295"/>
      <c r="D167" s="295"/>
      <c r="E167" s="295"/>
      <c r="F167" s="295"/>
      <c r="G167" s="295"/>
      <c r="H167" s="295"/>
      <c r="I167" s="295"/>
      <c r="J167" s="295"/>
      <c r="K167" s="295"/>
      <c r="L167" s="295"/>
      <c r="M167" s="295"/>
      <c r="N167" s="295"/>
      <c r="O167" s="295"/>
    </row>
    <row r="168" spans="2:15" x14ac:dyDescent="0.35">
      <c r="B168" s="295"/>
      <c r="C168" s="295"/>
      <c r="D168" s="295"/>
      <c r="E168" s="295"/>
      <c r="F168" s="295"/>
      <c r="G168" s="295"/>
      <c r="H168" s="295"/>
      <c r="I168" s="295"/>
      <c r="J168" s="295"/>
      <c r="K168" s="295"/>
      <c r="L168" s="295"/>
      <c r="M168" s="295"/>
      <c r="N168" s="295"/>
      <c r="O168" s="295"/>
    </row>
    <row r="169" spans="2:15" x14ac:dyDescent="0.35">
      <c r="B169" s="295"/>
      <c r="C169" s="295"/>
      <c r="D169" s="295"/>
      <c r="E169" s="295"/>
      <c r="F169" s="295"/>
      <c r="G169" s="295"/>
      <c r="H169" s="295"/>
      <c r="I169" s="295"/>
      <c r="J169" s="295"/>
      <c r="K169" s="295"/>
      <c r="L169" s="295"/>
      <c r="M169" s="295"/>
      <c r="N169" s="295"/>
      <c r="O169" s="295"/>
    </row>
    <row r="170" spans="2:15" x14ac:dyDescent="0.35">
      <c r="B170" s="295"/>
      <c r="C170" s="295"/>
      <c r="D170" s="295"/>
      <c r="E170" s="295"/>
      <c r="F170" s="295"/>
      <c r="G170" s="295"/>
      <c r="H170" s="295"/>
      <c r="I170" s="295"/>
      <c r="J170" s="295"/>
      <c r="K170" s="295"/>
      <c r="L170" s="295"/>
      <c r="M170" s="295"/>
      <c r="N170" s="295"/>
      <c r="O170" s="295"/>
    </row>
    <row r="171" spans="2:15" x14ac:dyDescent="0.35">
      <c r="B171" s="295"/>
      <c r="C171" s="295"/>
      <c r="D171" s="295"/>
      <c r="E171" s="295"/>
      <c r="F171" s="295"/>
      <c r="G171" s="295"/>
      <c r="H171" s="295"/>
      <c r="I171" s="295"/>
      <c r="J171" s="295"/>
      <c r="K171" s="295"/>
      <c r="L171" s="295"/>
      <c r="M171" s="295"/>
      <c r="N171" s="295"/>
      <c r="O171" s="295"/>
    </row>
    <row r="172" spans="2:15" x14ac:dyDescent="0.35">
      <c r="B172" s="295"/>
      <c r="C172" s="295"/>
      <c r="D172" s="295"/>
      <c r="E172" s="295"/>
      <c r="F172" s="295"/>
      <c r="G172" s="295"/>
      <c r="H172" s="295"/>
      <c r="I172" s="295"/>
      <c r="J172" s="295"/>
      <c r="K172" s="295"/>
      <c r="L172" s="295"/>
      <c r="M172" s="295"/>
      <c r="N172" s="295"/>
      <c r="O172" s="295"/>
    </row>
    <row r="173" spans="2:15" x14ac:dyDescent="0.35">
      <c r="B173" s="295"/>
      <c r="C173" s="295"/>
      <c r="D173" s="295"/>
      <c r="E173" s="295"/>
      <c r="F173" s="295"/>
      <c r="G173" s="295"/>
      <c r="H173" s="295"/>
      <c r="I173" s="295"/>
      <c r="J173" s="295"/>
      <c r="K173" s="295"/>
      <c r="L173" s="295"/>
      <c r="M173" s="295"/>
      <c r="N173" s="295"/>
      <c r="O173" s="295"/>
    </row>
    <row r="174" spans="2:15" x14ac:dyDescent="0.35">
      <c r="B174" s="295"/>
      <c r="C174" s="295"/>
      <c r="D174" s="295"/>
      <c r="E174" s="295"/>
      <c r="F174" s="295"/>
      <c r="G174" s="295"/>
      <c r="H174" s="295"/>
      <c r="I174" s="295"/>
      <c r="J174" s="295"/>
      <c r="K174" s="295"/>
      <c r="L174" s="295"/>
      <c r="M174" s="295"/>
      <c r="N174" s="295"/>
      <c r="O174" s="295"/>
    </row>
    <row r="175" spans="2:15" x14ac:dyDescent="0.35">
      <c r="B175" s="295"/>
      <c r="C175" s="295"/>
      <c r="D175" s="295"/>
      <c r="E175" s="295"/>
      <c r="F175" s="295"/>
      <c r="G175" s="295"/>
      <c r="H175" s="295"/>
      <c r="I175" s="295"/>
      <c r="J175" s="295"/>
      <c r="K175" s="295"/>
      <c r="L175" s="295"/>
      <c r="M175" s="295"/>
      <c r="N175" s="295"/>
      <c r="O175" s="295"/>
    </row>
    <row r="176" spans="2:15" x14ac:dyDescent="0.35">
      <c r="B176" s="295"/>
      <c r="C176" s="295"/>
      <c r="D176" s="295"/>
      <c r="E176" s="295"/>
      <c r="F176" s="295"/>
      <c r="G176" s="295"/>
      <c r="H176" s="295"/>
      <c r="I176" s="295"/>
      <c r="J176" s="295"/>
      <c r="K176" s="295"/>
      <c r="L176" s="295"/>
      <c r="M176" s="295"/>
      <c r="N176" s="295"/>
      <c r="O176" s="295"/>
    </row>
    <row r="177" spans="2:15" x14ac:dyDescent="0.35">
      <c r="B177" s="295"/>
      <c r="C177" s="295"/>
      <c r="D177" s="295"/>
      <c r="E177" s="295"/>
      <c r="F177" s="295"/>
      <c r="G177" s="295"/>
      <c r="H177" s="295"/>
      <c r="I177" s="295"/>
      <c r="J177" s="295"/>
      <c r="K177" s="295"/>
      <c r="L177" s="295"/>
      <c r="M177" s="295"/>
      <c r="N177" s="295"/>
      <c r="O177" s="295"/>
    </row>
    <row r="178" spans="2:15" x14ac:dyDescent="0.35">
      <c r="B178" s="295"/>
      <c r="C178" s="295"/>
      <c r="D178" s="295"/>
      <c r="E178" s="295"/>
      <c r="F178" s="295"/>
      <c r="G178" s="295"/>
      <c r="H178" s="295"/>
      <c r="I178" s="295"/>
      <c r="J178" s="295"/>
      <c r="K178" s="295"/>
      <c r="L178" s="295"/>
      <c r="M178" s="295"/>
      <c r="N178" s="295"/>
      <c r="O178" s="295"/>
    </row>
    <row r="179" spans="2:15" x14ac:dyDescent="0.35">
      <c r="B179" s="295"/>
      <c r="C179" s="295"/>
      <c r="D179" s="295"/>
      <c r="E179" s="295"/>
      <c r="F179" s="295"/>
      <c r="G179" s="295"/>
      <c r="H179" s="295"/>
      <c r="I179" s="295"/>
      <c r="J179" s="295"/>
      <c r="K179" s="295"/>
      <c r="L179" s="295"/>
      <c r="M179" s="295"/>
      <c r="N179" s="295"/>
      <c r="O179" s="295"/>
    </row>
    <row r="180" spans="2:15" x14ac:dyDescent="0.35">
      <c r="B180" s="295"/>
      <c r="C180" s="295"/>
      <c r="D180" s="295"/>
      <c r="E180" s="295"/>
      <c r="F180" s="295"/>
      <c r="G180" s="295"/>
      <c r="H180" s="295"/>
      <c r="I180" s="295"/>
      <c r="J180" s="295"/>
      <c r="K180" s="295"/>
      <c r="L180" s="295"/>
      <c r="M180" s="295"/>
      <c r="N180" s="295"/>
      <c r="O180" s="295"/>
    </row>
    <row r="181" spans="2:15" x14ac:dyDescent="0.35">
      <c r="B181" s="295"/>
      <c r="C181" s="295"/>
      <c r="D181" s="295"/>
      <c r="E181" s="295"/>
      <c r="F181" s="295"/>
      <c r="G181" s="295"/>
      <c r="H181" s="295"/>
      <c r="I181" s="295"/>
      <c r="J181" s="295"/>
      <c r="K181" s="295"/>
      <c r="L181" s="295"/>
      <c r="M181" s="295"/>
      <c r="N181" s="295"/>
      <c r="O181" s="295"/>
    </row>
    <row r="182" spans="2:15" x14ac:dyDescent="0.35">
      <c r="B182" s="295"/>
      <c r="C182" s="295"/>
      <c r="D182" s="295"/>
      <c r="E182" s="295"/>
      <c r="F182" s="295"/>
      <c r="G182" s="295"/>
      <c r="H182" s="295"/>
      <c r="I182" s="295"/>
      <c r="J182" s="295"/>
      <c r="K182" s="295"/>
      <c r="L182" s="295"/>
      <c r="M182" s="295"/>
      <c r="N182" s="295"/>
      <c r="O182" s="295"/>
    </row>
    <row r="183" spans="2:15" x14ac:dyDescent="0.35">
      <c r="B183" s="295"/>
      <c r="C183" s="295"/>
      <c r="D183" s="295"/>
      <c r="E183" s="295"/>
      <c r="F183" s="295"/>
      <c r="G183" s="295"/>
      <c r="H183" s="295"/>
      <c r="I183" s="295"/>
      <c r="J183" s="295"/>
      <c r="K183" s="295"/>
      <c r="L183" s="295"/>
      <c r="M183" s="295"/>
      <c r="N183" s="295"/>
      <c r="O183" s="295"/>
    </row>
    <row r="184" spans="2:15" x14ac:dyDescent="0.35">
      <c r="B184" s="295"/>
      <c r="C184" s="295"/>
      <c r="D184" s="295"/>
      <c r="E184" s="295"/>
      <c r="F184" s="295"/>
      <c r="G184" s="295"/>
      <c r="H184" s="295"/>
      <c r="I184" s="295"/>
      <c r="J184" s="295"/>
      <c r="K184" s="295"/>
      <c r="L184" s="295"/>
      <c r="M184" s="295"/>
      <c r="N184" s="295"/>
      <c r="O184" s="295"/>
    </row>
    <row r="185" spans="2:15" x14ac:dyDescent="0.35">
      <c r="B185" s="295"/>
      <c r="C185" s="295"/>
      <c r="D185" s="295"/>
      <c r="E185" s="295"/>
      <c r="F185" s="295"/>
      <c r="G185" s="295"/>
      <c r="H185" s="295"/>
      <c r="I185" s="295"/>
      <c r="J185" s="295"/>
      <c r="K185" s="295"/>
      <c r="L185" s="295"/>
      <c r="M185" s="295"/>
      <c r="N185" s="295"/>
      <c r="O185" s="295"/>
    </row>
    <row r="186" spans="2:15" x14ac:dyDescent="0.35">
      <c r="B186" s="295"/>
      <c r="C186" s="295"/>
      <c r="D186" s="295"/>
      <c r="E186" s="295"/>
      <c r="F186" s="295"/>
      <c r="G186" s="295"/>
      <c r="H186" s="295"/>
      <c r="I186" s="295"/>
      <c r="J186" s="295"/>
      <c r="K186" s="295"/>
      <c r="L186" s="295"/>
      <c r="M186" s="295"/>
      <c r="N186" s="295"/>
      <c r="O186" s="295"/>
    </row>
    <row r="187" spans="2:15" x14ac:dyDescent="0.35">
      <c r="B187" s="295"/>
      <c r="C187" s="295"/>
      <c r="D187" s="295"/>
      <c r="E187" s="295"/>
      <c r="F187" s="295"/>
      <c r="G187" s="295"/>
      <c r="H187" s="295"/>
      <c r="I187" s="295"/>
      <c r="J187" s="295"/>
      <c r="K187" s="295"/>
      <c r="L187" s="295"/>
      <c r="M187" s="295"/>
      <c r="N187" s="295"/>
      <c r="O187" s="295"/>
    </row>
    <row r="188" spans="2:15" x14ac:dyDescent="0.35">
      <c r="B188" s="295"/>
      <c r="C188" s="295"/>
      <c r="D188" s="295"/>
      <c r="E188" s="295"/>
      <c r="F188" s="295"/>
      <c r="G188" s="295"/>
      <c r="H188" s="295"/>
      <c r="I188" s="295"/>
      <c r="J188" s="295"/>
      <c r="K188" s="295"/>
      <c r="L188" s="295"/>
      <c r="M188" s="295"/>
      <c r="N188" s="295"/>
      <c r="O188" s="295"/>
    </row>
    <row r="189" spans="2:15" x14ac:dyDescent="0.35">
      <c r="B189" s="295"/>
      <c r="C189" s="295"/>
      <c r="D189" s="295"/>
      <c r="E189" s="295"/>
      <c r="F189" s="295"/>
      <c r="G189" s="295"/>
      <c r="H189" s="295"/>
      <c r="I189" s="295"/>
      <c r="J189" s="295"/>
      <c r="K189" s="295"/>
      <c r="L189" s="295"/>
      <c r="M189" s="295"/>
      <c r="N189" s="295"/>
      <c r="O189" s="295"/>
    </row>
    <row r="190" spans="2:15" x14ac:dyDescent="0.35">
      <c r="B190" s="295"/>
      <c r="C190" s="295"/>
      <c r="D190" s="295"/>
      <c r="E190" s="295"/>
      <c r="F190" s="295"/>
      <c r="G190" s="295"/>
      <c r="H190" s="295"/>
      <c r="I190" s="295"/>
      <c r="J190" s="295"/>
      <c r="K190" s="295"/>
      <c r="L190" s="295"/>
      <c r="M190" s="295"/>
      <c r="N190" s="295"/>
      <c r="O190" s="295"/>
    </row>
    <row r="191" spans="2:15" x14ac:dyDescent="0.35">
      <c r="B191" s="295"/>
      <c r="C191" s="295"/>
      <c r="D191" s="295"/>
      <c r="E191" s="295"/>
      <c r="F191" s="295"/>
      <c r="G191" s="295"/>
      <c r="H191" s="295"/>
      <c r="I191" s="295"/>
      <c r="J191" s="295"/>
      <c r="K191" s="295"/>
      <c r="L191" s="295"/>
      <c r="M191" s="295"/>
      <c r="N191" s="295"/>
      <c r="O191" s="295"/>
    </row>
    <row r="192" spans="2:15" x14ac:dyDescent="0.35">
      <c r="B192" s="295"/>
      <c r="C192" s="295"/>
      <c r="D192" s="295"/>
      <c r="E192" s="295"/>
      <c r="F192" s="295"/>
      <c r="G192" s="295"/>
      <c r="H192" s="295"/>
      <c r="I192" s="295"/>
      <c r="J192" s="295"/>
      <c r="K192" s="295"/>
      <c r="L192" s="295"/>
      <c r="M192" s="295"/>
      <c r="N192" s="295"/>
      <c r="O192" s="295"/>
    </row>
    <row r="193" spans="2:15" x14ac:dyDescent="0.35">
      <c r="B193" s="295"/>
      <c r="C193" s="295"/>
      <c r="D193" s="295"/>
      <c r="E193" s="295"/>
      <c r="F193" s="295"/>
      <c r="G193" s="295"/>
      <c r="H193" s="295"/>
      <c r="I193" s="295"/>
      <c r="J193" s="295"/>
      <c r="K193" s="295"/>
      <c r="L193" s="295"/>
      <c r="M193" s="295"/>
      <c r="N193" s="295"/>
      <c r="O193" s="295"/>
    </row>
    <row r="194" spans="2:15" x14ac:dyDescent="0.35">
      <c r="B194" s="295"/>
      <c r="C194" s="295"/>
      <c r="D194" s="295"/>
      <c r="E194" s="295"/>
      <c r="F194" s="295"/>
      <c r="G194" s="295"/>
      <c r="H194" s="295"/>
      <c r="I194" s="295"/>
      <c r="J194" s="295"/>
      <c r="K194" s="295"/>
      <c r="L194" s="295"/>
      <c r="M194" s="295"/>
      <c r="N194" s="295"/>
      <c r="O194" s="295"/>
    </row>
    <row r="195" spans="2:15" x14ac:dyDescent="0.35">
      <c r="B195" s="295"/>
      <c r="C195" s="295"/>
      <c r="D195" s="295"/>
      <c r="E195" s="295"/>
      <c r="F195" s="295"/>
      <c r="G195" s="295"/>
      <c r="H195" s="295"/>
      <c r="I195" s="295"/>
      <c r="J195" s="295"/>
      <c r="K195" s="295"/>
      <c r="L195" s="295"/>
      <c r="M195" s="295"/>
      <c r="N195" s="295"/>
      <c r="O195" s="295"/>
    </row>
    <row r="196" spans="2:15" x14ac:dyDescent="0.35">
      <c r="B196" s="295"/>
      <c r="C196" s="295"/>
      <c r="D196" s="295"/>
      <c r="E196" s="295"/>
      <c r="F196" s="295"/>
      <c r="G196" s="295"/>
      <c r="H196" s="295"/>
      <c r="I196" s="295"/>
      <c r="J196" s="295"/>
      <c r="K196" s="295"/>
      <c r="L196" s="295"/>
      <c r="M196" s="295"/>
      <c r="N196" s="295"/>
      <c r="O196" s="295"/>
    </row>
    <row r="197" spans="2:15" x14ac:dyDescent="0.35">
      <c r="B197" s="295"/>
      <c r="C197" s="295"/>
      <c r="D197" s="295"/>
      <c r="E197" s="295"/>
      <c r="F197" s="295"/>
      <c r="G197" s="295"/>
      <c r="H197" s="295"/>
      <c r="I197" s="295"/>
      <c r="J197" s="295"/>
      <c r="K197" s="295"/>
      <c r="L197" s="295"/>
      <c r="M197" s="295"/>
      <c r="N197" s="295"/>
      <c r="O197" s="295"/>
    </row>
    <row r="198" spans="2:15" x14ac:dyDescent="0.35">
      <c r="B198" s="295"/>
      <c r="C198" s="295"/>
      <c r="D198" s="295"/>
      <c r="E198" s="295"/>
      <c r="F198" s="295"/>
      <c r="G198" s="295"/>
      <c r="H198" s="295"/>
      <c r="I198" s="295"/>
      <c r="J198" s="295"/>
      <c r="K198" s="295"/>
      <c r="L198" s="295"/>
      <c r="M198" s="295"/>
      <c r="N198" s="295"/>
      <c r="O198" s="295"/>
    </row>
    <row r="199" spans="2:15" x14ac:dyDescent="0.35">
      <c r="B199" s="295"/>
      <c r="C199" s="295"/>
      <c r="D199" s="295"/>
      <c r="E199" s="295"/>
      <c r="F199" s="295"/>
      <c r="G199" s="295"/>
      <c r="H199" s="295"/>
      <c r="I199" s="295"/>
      <c r="J199" s="295"/>
      <c r="K199" s="295"/>
      <c r="L199" s="295"/>
      <c r="M199" s="295"/>
      <c r="N199" s="295"/>
      <c r="O199" s="295"/>
    </row>
    <row r="200" spans="2:15" x14ac:dyDescent="0.35">
      <c r="B200" s="295"/>
      <c r="C200" s="295"/>
      <c r="D200" s="295"/>
      <c r="E200" s="295"/>
      <c r="F200" s="295"/>
      <c r="G200" s="295"/>
      <c r="H200" s="295"/>
      <c r="I200" s="295"/>
      <c r="J200" s="295"/>
      <c r="K200" s="295"/>
      <c r="L200" s="295"/>
      <c r="M200" s="295"/>
      <c r="N200" s="295"/>
      <c r="O200" s="295"/>
    </row>
    <row r="201" spans="2:15" x14ac:dyDescent="0.35">
      <c r="B201" s="295"/>
      <c r="C201" s="295"/>
      <c r="D201" s="295"/>
      <c r="E201" s="295"/>
      <c r="F201" s="295"/>
      <c r="G201" s="295"/>
      <c r="H201" s="295"/>
      <c r="I201" s="295"/>
      <c r="J201" s="295"/>
      <c r="K201" s="295"/>
      <c r="L201" s="295"/>
      <c r="M201" s="295"/>
      <c r="N201" s="295"/>
      <c r="O201" s="295"/>
    </row>
    <row r="202" spans="2:15" x14ac:dyDescent="0.35">
      <c r="B202" s="295"/>
      <c r="C202" s="295"/>
      <c r="D202" s="295"/>
      <c r="E202" s="295"/>
      <c r="F202" s="295"/>
      <c r="G202" s="295"/>
      <c r="H202" s="295"/>
      <c r="I202" s="295"/>
      <c r="J202" s="295"/>
      <c r="K202" s="295"/>
      <c r="L202" s="295"/>
      <c r="M202" s="295"/>
      <c r="N202" s="295"/>
      <c r="O202" s="295"/>
    </row>
    <row r="203" spans="2:15" x14ac:dyDescent="0.35">
      <c r="B203" s="295"/>
      <c r="C203" s="295"/>
      <c r="D203" s="295"/>
      <c r="E203" s="295"/>
      <c r="F203" s="295"/>
      <c r="G203" s="295"/>
      <c r="H203" s="295"/>
      <c r="I203" s="295"/>
      <c r="J203" s="295"/>
      <c r="K203" s="295"/>
      <c r="L203" s="295"/>
      <c r="M203" s="295"/>
      <c r="N203" s="295"/>
      <c r="O203" s="295"/>
    </row>
    <row r="204" spans="2:15" x14ac:dyDescent="0.35">
      <c r="B204" s="295"/>
      <c r="C204" s="295"/>
      <c r="D204" s="295"/>
      <c r="E204" s="295"/>
      <c r="F204" s="295"/>
      <c r="G204" s="295"/>
      <c r="H204" s="295"/>
      <c r="I204" s="295"/>
      <c r="J204" s="295"/>
      <c r="K204" s="295"/>
      <c r="L204" s="295"/>
      <c r="M204" s="295"/>
      <c r="N204" s="295"/>
      <c r="O204" s="295"/>
    </row>
    <row r="205" spans="2:15" x14ac:dyDescent="0.35">
      <c r="B205" s="295"/>
      <c r="C205" s="295"/>
      <c r="D205" s="295"/>
      <c r="E205" s="295"/>
      <c r="F205" s="295"/>
      <c r="G205" s="295"/>
      <c r="H205" s="295"/>
      <c r="I205" s="295"/>
      <c r="J205" s="295"/>
      <c r="K205" s="295"/>
      <c r="L205" s="295"/>
      <c r="M205" s="295"/>
      <c r="N205" s="295"/>
      <c r="O205" s="295"/>
    </row>
    <row r="206" spans="2:15" x14ac:dyDescent="0.35">
      <c r="B206" s="295"/>
      <c r="C206" s="295"/>
      <c r="D206" s="295"/>
      <c r="E206" s="295"/>
      <c r="F206" s="295"/>
      <c r="G206" s="295"/>
      <c r="H206" s="295"/>
      <c r="I206" s="295"/>
      <c r="J206" s="295"/>
      <c r="K206" s="295"/>
      <c r="L206" s="295"/>
      <c r="M206" s="295"/>
      <c r="N206" s="295"/>
      <c r="O206" s="295"/>
    </row>
    <row r="207" spans="2:15" x14ac:dyDescent="0.35">
      <c r="B207" s="295"/>
      <c r="C207" s="295"/>
      <c r="D207" s="295"/>
      <c r="E207" s="295"/>
      <c r="F207" s="295"/>
      <c r="G207" s="295"/>
      <c r="H207" s="295"/>
      <c r="I207" s="295"/>
      <c r="J207" s="295"/>
      <c r="K207" s="295"/>
      <c r="L207" s="295"/>
      <c r="M207" s="295"/>
      <c r="N207" s="295"/>
      <c r="O207" s="295"/>
    </row>
    <row r="208" spans="2:15" x14ac:dyDescent="0.35">
      <c r="B208" s="295"/>
      <c r="C208" s="295"/>
      <c r="D208" s="295"/>
      <c r="E208" s="295"/>
      <c r="F208" s="295"/>
      <c r="G208" s="295"/>
      <c r="H208" s="295"/>
      <c r="I208" s="295"/>
      <c r="J208" s="295"/>
      <c r="K208" s="295"/>
      <c r="L208" s="295"/>
      <c r="M208" s="295"/>
      <c r="N208" s="295"/>
      <c r="O208" s="295"/>
    </row>
    <row r="209" spans="2:15" x14ac:dyDescent="0.35">
      <c r="B209" s="295"/>
      <c r="C209" s="295"/>
      <c r="D209" s="295"/>
      <c r="E209" s="295"/>
      <c r="F209" s="295"/>
      <c r="G209" s="295"/>
      <c r="H209" s="295"/>
      <c r="I209" s="295"/>
      <c r="J209" s="295"/>
      <c r="K209" s="295"/>
      <c r="L209" s="295"/>
      <c r="M209" s="295"/>
      <c r="N209" s="295"/>
      <c r="O209" s="295"/>
    </row>
    <row r="210" spans="2:15" x14ac:dyDescent="0.35">
      <c r="B210" s="295"/>
      <c r="C210" s="295"/>
      <c r="D210" s="295"/>
      <c r="E210" s="295"/>
      <c r="F210" s="295"/>
      <c r="G210" s="295"/>
      <c r="H210" s="295"/>
      <c r="I210" s="295"/>
      <c r="J210" s="295"/>
      <c r="K210" s="295"/>
      <c r="L210" s="295"/>
      <c r="M210" s="295"/>
      <c r="N210" s="295"/>
      <c r="O210" s="295"/>
    </row>
    <row r="211" spans="2:15" x14ac:dyDescent="0.35">
      <c r="B211" s="295"/>
      <c r="C211" s="295"/>
      <c r="D211" s="295"/>
      <c r="E211" s="295"/>
      <c r="F211" s="295"/>
      <c r="G211" s="295"/>
      <c r="H211" s="295"/>
      <c r="I211" s="295"/>
      <c r="J211" s="295"/>
      <c r="K211" s="295"/>
      <c r="L211" s="295"/>
      <c r="M211" s="295"/>
      <c r="N211" s="295"/>
      <c r="O211" s="295"/>
    </row>
    <row r="212" spans="2:15" x14ac:dyDescent="0.35">
      <c r="B212" s="295"/>
      <c r="C212" s="295"/>
      <c r="D212" s="295"/>
      <c r="E212" s="295"/>
      <c r="F212" s="295"/>
      <c r="G212" s="295"/>
      <c r="H212" s="295"/>
      <c r="I212" s="295"/>
      <c r="J212" s="295"/>
      <c r="K212" s="295"/>
      <c r="L212" s="295"/>
      <c r="M212" s="295"/>
      <c r="N212" s="295"/>
      <c r="O212" s="295"/>
    </row>
    <row r="213" spans="2:15" x14ac:dyDescent="0.35">
      <c r="B213" s="295"/>
      <c r="C213" s="295"/>
      <c r="D213" s="295"/>
      <c r="E213" s="295"/>
      <c r="F213" s="295"/>
      <c r="G213" s="295"/>
      <c r="H213" s="295"/>
      <c r="I213" s="295"/>
      <c r="J213" s="295"/>
      <c r="K213" s="295"/>
      <c r="L213" s="295"/>
      <c r="M213" s="295"/>
      <c r="N213" s="295"/>
      <c r="O213" s="295"/>
    </row>
    <row r="214" spans="2:15" x14ac:dyDescent="0.35">
      <c r="B214" s="295"/>
      <c r="C214" s="295"/>
      <c r="D214" s="295"/>
      <c r="E214" s="295"/>
      <c r="F214" s="295"/>
      <c r="G214" s="295"/>
      <c r="H214" s="295"/>
      <c r="I214" s="295"/>
      <c r="J214" s="295"/>
      <c r="K214" s="295"/>
      <c r="L214" s="295"/>
      <c r="M214" s="295"/>
      <c r="N214" s="295"/>
      <c r="O214" s="295"/>
    </row>
    <row r="215" spans="2:15" x14ac:dyDescent="0.35">
      <c r="B215" s="295"/>
      <c r="C215" s="295"/>
      <c r="D215" s="295"/>
      <c r="E215" s="295"/>
      <c r="F215" s="295"/>
      <c r="G215" s="295"/>
      <c r="H215" s="295"/>
      <c r="I215" s="295"/>
      <c r="J215" s="295"/>
      <c r="K215" s="295"/>
      <c r="L215" s="295"/>
      <c r="M215" s="295"/>
      <c r="N215" s="295"/>
      <c r="O215" s="295"/>
    </row>
    <row r="216" spans="2:15" x14ac:dyDescent="0.35">
      <c r="B216" s="295"/>
      <c r="C216" s="295"/>
      <c r="D216" s="295"/>
      <c r="E216" s="295"/>
      <c r="F216" s="295"/>
      <c r="G216" s="295"/>
      <c r="H216" s="295"/>
      <c r="I216" s="295"/>
      <c r="J216" s="295"/>
      <c r="K216" s="295"/>
      <c r="L216" s="295"/>
      <c r="M216" s="295"/>
      <c r="N216" s="295"/>
      <c r="O216" s="295"/>
    </row>
    <row r="217" spans="2:15" x14ac:dyDescent="0.35">
      <c r="B217" s="295"/>
      <c r="C217" s="295"/>
      <c r="D217" s="295"/>
      <c r="E217" s="295"/>
      <c r="F217" s="295"/>
      <c r="G217" s="295"/>
      <c r="H217" s="295"/>
      <c r="I217" s="295"/>
      <c r="J217" s="295"/>
      <c r="K217" s="295"/>
      <c r="L217" s="295"/>
      <c r="M217" s="295"/>
      <c r="N217" s="295"/>
      <c r="O217" s="295"/>
    </row>
    <row r="218" spans="2:15" x14ac:dyDescent="0.35">
      <c r="B218" s="295"/>
      <c r="C218" s="295"/>
      <c r="D218" s="295"/>
      <c r="E218" s="295"/>
      <c r="F218" s="295"/>
      <c r="G218" s="295"/>
      <c r="H218" s="295"/>
      <c r="I218" s="295"/>
      <c r="J218" s="295"/>
      <c r="K218" s="295"/>
      <c r="L218" s="295"/>
      <c r="M218" s="295"/>
      <c r="N218" s="295"/>
      <c r="O218" s="295"/>
    </row>
    <row r="219" spans="2:15" x14ac:dyDescent="0.35">
      <c r="B219" s="295"/>
      <c r="C219" s="295"/>
      <c r="D219" s="295"/>
      <c r="E219" s="295"/>
      <c r="F219" s="295"/>
      <c r="G219" s="295"/>
      <c r="H219" s="295"/>
      <c r="I219" s="295"/>
      <c r="J219" s="295"/>
      <c r="K219" s="295"/>
      <c r="L219" s="295"/>
      <c r="M219" s="295"/>
      <c r="N219" s="295"/>
      <c r="O219" s="295"/>
    </row>
    <row r="220" spans="2:15" x14ac:dyDescent="0.35">
      <c r="B220" s="295"/>
      <c r="C220" s="295"/>
      <c r="D220" s="295"/>
      <c r="E220" s="295"/>
      <c r="F220" s="295"/>
      <c r="G220" s="295"/>
      <c r="H220" s="295"/>
      <c r="I220" s="295"/>
      <c r="J220" s="295"/>
      <c r="K220" s="295"/>
      <c r="L220" s="295"/>
      <c r="M220" s="295"/>
      <c r="N220" s="295"/>
      <c r="O220" s="295"/>
    </row>
    <row r="221" spans="2:15" x14ac:dyDescent="0.35">
      <c r="B221" s="295"/>
      <c r="C221" s="295"/>
      <c r="D221" s="295"/>
      <c r="E221" s="295"/>
      <c r="F221" s="295"/>
      <c r="G221" s="295"/>
      <c r="H221" s="295"/>
      <c r="I221" s="295"/>
      <c r="J221" s="295"/>
      <c r="K221" s="295"/>
      <c r="L221" s="295"/>
      <c r="M221" s="295"/>
      <c r="N221" s="295"/>
      <c r="O221" s="295"/>
    </row>
    <row r="222" spans="2:15" x14ac:dyDescent="0.35">
      <c r="B222" s="295"/>
      <c r="C222" s="295"/>
      <c r="D222" s="295"/>
      <c r="E222" s="295"/>
      <c r="F222" s="295"/>
      <c r="G222" s="295"/>
      <c r="H222" s="295"/>
      <c r="I222" s="295"/>
      <c r="J222" s="295"/>
      <c r="K222" s="295"/>
      <c r="L222" s="295"/>
      <c r="M222" s="295"/>
      <c r="N222" s="295"/>
      <c r="O222" s="295"/>
    </row>
    <row r="223" spans="2:15" x14ac:dyDescent="0.35">
      <c r="B223" s="295"/>
      <c r="C223" s="295"/>
      <c r="D223" s="295"/>
      <c r="E223" s="295"/>
      <c r="F223" s="295"/>
      <c r="G223" s="295"/>
      <c r="H223" s="295"/>
      <c r="I223" s="295"/>
      <c r="J223" s="295"/>
      <c r="K223" s="295"/>
      <c r="L223" s="295"/>
      <c r="M223" s="295"/>
      <c r="N223" s="295"/>
      <c r="O223" s="295"/>
    </row>
    <row r="224" spans="2:15" x14ac:dyDescent="0.35">
      <c r="B224" s="295"/>
      <c r="C224" s="295"/>
      <c r="D224" s="295"/>
      <c r="E224" s="295"/>
      <c r="F224" s="295"/>
      <c r="G224" s="295"/>
      <c r="H224" s="295"/>
      <c r="I224" s="295"/>
      <c r="J224" s="295"/>
      <c r="K224" s="295"/>
      <c r="L224" s="295"/>
      <c r="M224" s="295"/>
      <c r="N224" s="295"/>
      <c r="O224" s="295"/>
    </row>
    <row r="225" spans="2:15" x14ac:dyDescent="0.35">
      <c r="B225" s="295"/>
      <c r="C225" s="295"/>
      <c r="D225" s="295"/>
      <c r="E225" s="295"/>
      <c r="F225" s="295"/>
      <c r="G225" s="295"/>
      <c r="H225" s="295"/>
      <c r="I225" s="295"/>
      <c r="J225" s="295"/>
      <c r="K225" s="295"/>
      <c r="L225" s="295"/>
      <c r="M225" s="295"/>
      <c r="N225" s="295"/>
      <c r="O225" s="295"/>
    </row>
    <row r="226" spans="2:15" x14ac:dyDescent="0.35">
      <c r="B226" s="295"/>
      <c r="C226" s="295"/>
      <c r="D226" s="295"/>
      <c r="E226" s="295"/>
      <c r="F226" s="295"/>
      <c r="G226" s="295"/>
      <c r="H226" s="295"/>
      <c r="I226" s="295"/>
      <c r="J226" s="295"/>
      <c r="K226" s="295"/>
      <c r="L226" s="295"/>
      <c r="M226" s="295"/>
      <c r="N226" s="295"/>
      <c r="O226" s="295"/>
    </row>
    <row r="227" spans="2:15" x14ac:dyDescent="0.35">
      <c r="B227" s="295"/>
      <c r="C227" s="295"/>
      <c r="D227" s="295"/>
      <c r="E227" s="295"/>
      <c r="F227" s="295"/>
      <c r="G227" s="295"/>
      <c r="H227" s="295"/>
      <c r="I227" s="295"/>
      <c r="J227" s="295"/>
      <c r="K227" s="295"/>
      <c r="L227" s="295"/>
      <c r="M227" s="295"/>
      <c r="N227" s="295"/>
      <c r="O227" s="295"/>
    </row>
    <row r="228" spans="2:15" x14ac:dyDescent="0.35">
      <c r="B228" s="295"/>
      <c r="C228" s="295"/>
      <c r="D228" s="295"/>
      <c r="E228" s="295"/>
      <c r="F228" s="295"/>
      <c r="G228" s="295"/>
      <c r="H228" s="295"/>
      <c r="I228" s="295"/>
      <c r="J228" s="295"/>
      <c r="K228" s="295"/>
      <c r="L228" s="295"/>
      <c r="M228" s="295"/>
      <c r="N228" s="295"/>
      <c r="O228" s="295"/>
    </row>
    <row r="229" spans="2:15" x14ac:dyDescent="0.35">
      <c r="B229" s="295"/>
      <c r="C229" s="295"/>
      <c r="D229" s="295"/>
      <c r="E229" s="295"/>
      <c r="F229" s="295"/>
      <c r="G229" s="295"/>
      <c r="H229" s="295"/>
      <c r="I229" s="295"/>
      <c r="J229" s="295"/>
      <c r="K229" s="295"/>
      <c r="L229" s="295"/>
      <c r="M229" s="295"/>
      <c r="N229" s="295"/>
      <c r="O229" s="295"/>
    </row>
    <row r="230" spans="2:15" x14ac:dyDescent="0.35">
      <c r="B230" s="295"/>
      <c r="C230" s="295"/>
      <c r="D230" s="295"/>
      <c r="E230" s="295"/>
      <c r="F230" s="295"/>
      <c r="G230" s="295"/>
      <c r="H230" s="295"/>
      <c r="I230" s="295"/>
      <c r="J230" s="295"/>
      <c r="K230" s="295"/>
      <c r="L230" s="295"/>
      <c r="M230" s="295"/>
      <c r="N230" s="295"/>
      <c r="O230" s="295"/>
    </row>
    <row r="231" spans="2:15" x14ac:dyDescent="0.35">
      <c r="B231" s="295"/>
      <c r="C231" s="295"/>
      <c r="D231" s="295"/>
      <c r="E231" s="295"/>
      <c r="F231" s="295"/>
      <c r="G231" s="295"/>
      <c r="H231" s="295"/>
      <c r="I231" s="295"/>
      <c r="J231" s="295"/>
      <c r="K231" s="295"/>
      <c r="L231" s="295"/>
      <c r="M231" s="295"/>
      <c r="N231" s="295"/>
      <c r="O231" s="295"/>
    </row>
    <row r="232" spans="2:15" x14ac:dyDescent="0.35">
      <c r="B232" s="295"/>
      <c r="C232" s="295"/>
      <c r="D232" s="295"/>
      <c r="E232" s="295"/>
      <c r="F232" s="295"/>
      <c r="G232" s="295"/>
      <c r="H232" s="295"/>
      <c r="I232" s="295"/>
      <c r="J232" s="295"/>
      <c r="K232" s="295"/>
      <c r="L232" s="295"/>
      <c r="M232" s="295"/>
      <c r="N232" s="295"/>
      <c r="O232" s="295"/>
    </row>
    <row r="233" spans="2:15" x14ac:dyDescent="0.35">
      <c r="B233" s="295"/>
      <c r="C233" s="295"/>
      <c r="D233" s="295"/>
      <c r="E233" s="295"/>
      <c r="F233" s="295"/>
      <c r="G233" s="295"/>
      <c r="H233" s="295"/>
      <c r="I233" s="295"/>
      <c r="J233" s="295"/>
      <c r="K233" s="295"/>
      <c r="L233" s="295"/>
      <c r="M233" s="295"/>
      <c r="N233" s="295"/>
      <c r="O233" s="295"/>
    </row>
    <row r="234" spans="2:15" x14ac:dyDescent="0.35">
      <c r="B234" s="295"/>
      <c r="C234" s="295"/>
      <c r="D234" s="295"/>
      <c r="E234" s="295"/>
      <c r="F234" s="295"/>
      <c r="G234" s="295"/>
      <c r="H234" s="295"/>
      <c r="I234" s="295"/>
      <c r="J234" s="295"/>
      <c r="K234" s="295"/>
      <c r="L234" s="295"/>
      <c r="M234" s="295"/>
      <c r="N234" s="295"/>
      <c r="O234" s="295"/>
    </row>
    <row r="235" spans="2:15" x14ac:dyDescent="0.35">
      <c r="B235" s="295"/>
      <c r="C235" s="295"/>
      <c r="D235" s="295"/>
      <c r="E235" s="295"/>
      <c r="F235" s="295"/>
      <c r="G235" s="295"/>
      <c r="H235" s="295"/>
      <c r="I235" s="295"/>
      <c r="J235" s="295"/>
      <c r="K235" s="295"/>
      <c r="L235" s="295"/>
      <c r="M235" s="295"/>
      <c r="N235" s="295"/>
      <c r="O235" s="295"/>
    </row>
    <row r="236" spans="2:15" x14ac:dyDescent="0.35">
      <c r="B236" s="295"/>
      <c r="C236" s="295"/>
      <c r="D236" s="295"/>
      <c r="E236" s="295"/>
      <c r="F236" s="295"/>
      <c r="G236" s="295"/>
      <c r="H236" s="295"/>
      <c r="I236" s="295"/>
      <c r="J236" s="295"/>
      <c r="K236" s="295"/>
      <c r="L236" s="295"/>
      <c r="M236" s="295"/>
      <c r="N236" s="295"/>
      <c r="O236" s="295"/>
    </row>
    <row r="237" spans="2:15" x14ac:dyDescent="0.35">
      <c r="B237" s="295"/>
      <c r="C237" s="295"/>
      <c r="D237" s="295"/>
      <c r="E237" s="295"/>
      <c r="F237" s="295"/>
      <c r="G237" s="295"/>
      <c r="H237" s="295"/>
      <c r="I237" s="295"/>
      <c r="J237" s="295"/>
      <c r="K237" s="295"/>
      <c r="L237" s="295"/>
      <c r="M237" s="295"/>
      <c r="N237" s="295"/>
      <c r="O237" s="295"/>
    </row>
    <row r="238" spans="2:15" x14ac:dyDescent="0.35">
      <c r="B238" s="295"/>
      <c r="C238" s="295"/>
      <c r="D238" s="295"/>
      <c r="E238" s="295"/>
      <c r="F238" s="295"/>
      <c r="G238" s="295"/>
      <c r="H238" s="295"/>
      <c r="I238" s="295"/>
      <c r="J238" s="295"/>
      <c r="K238" s="295"/>
      <c r="L238" s="295"/>
      <c r="M238" s="295"/>
      <c r="N238" s="295"/>
      <c r="O238" s="295"/>
    </row>
    <row r="239" spans="2:15" x14ac:dyDescent="0.35">
      <c r="B239" s="295"/>
      <c r="C239" s="295"/>
      <c r="D239" s="295"/>
      <c r="E239" s="295"/>
      <c r="F239" s="295"/>
      <c r="G239" s="295"/>
      <c r="H239" s="295"/>
      <c r="I239" s="295"/>
      <c r="J239" s="295"/>
      <c r="K239" s="295"/>
      <c r="L239" s="295"/>
      <c r="M239" s="295"/>
      <c r="N239" s="295"/>
      <c r="O239" s="295"/>
    </row>
    <row r="240" spans="2:15" x14ac:dyDescent="0.35">
      <c r="B240" s="295"/>
      <c r="C240" s="295"/>
      <c r="D240" s="295"/>
      <c r="E240" s="295"/>
      <c r="F240" s="295"/>
      <c r="G240" s="295"/>
      <c r="H240" s="295"/>
      <c r="I240" s="295"/>
      <c r="J240" s="295"/>
      <c r="K240" s="295"/>
      <c r="L240" s="295"/>
      <c r="M240" s="295"/>
      <c r="N240" s="295"/>
      <c r="O240" s="295"/>
    </row>
    <row r="241" spans="2:15" x14ac:dyDescent="0.35">
      <c r="B241" s="295"/>
      <c r="C241" s="295"/>
      <c r="D241" s="295"/>
      <c r="E241" s="295"/>
      <c r="F241" s="295"/>
      <c r="G241" s="295"/>
      <c r="H241" s="295"/>
      <c r="I241" s="295"/>
      <c r="J241" s="295"/>
      <c r="K241" s="295"/>
      <c r="L241" s="295"/>
      <c r="M241" s="295"/>
      <c r="N241" s="295"/>
      <c r="O241" s="295"/>
    </row>
    <row r="242" spans="2:15" x14ac:dyDescent="0.35">
      <c r="B242" s="295"/>
      <c r="C242" s="295"/>
      <c r="D242" s="295"/>
      <c r="E242" s="295"/>
      <c r="F242" s="295"/>
      <c r="G242" s="295"/>
      <c r="H242" s="295"/>
      <c r="I242" s="295"/>
      <c r="J242" s="295"/>
      <c r="K242" s="295"/>
      <c r="L242" s="295"/>
      <c r="M242" s="295"/>
      <c r="N242" s="295"/>
      <c r="O242" s="295"/>
    </row>
    <row r="243" spans="2:15" x14ac:dyDescent="0.35">
      <c r="B243" s="295"/>
      <c r="C243" s="295"/>
      <c r="D243" s="295"/>
      <c r="E243" s="295"/>
      <c r="F243" s="295"/>
      <c r="G243" s="295"/>
      <c r="H243" s="295"/>
      <c r="I243" s="295"/>
      <c r="J243" s="295"/>
      <c r="K243" s="295"/>
      <c r="L243" s="295"/>
      <c r="M243" s="295"/>
      <c r="N243" s="295"/>
      <c r="O243" s="295"/>
    </row>
    <row r="244" spans="2:15" x14ac:dyDescent="0.35">
      <c r="B244" s="295"/>
      <c r="C244" s="295"/>
      <c r="D244" s="295"/>
      <c r="E244" s="295"/>
      <c r="F244" s="295"/>
      <c r="G244" s="295"/>
      <c r="H244" s="295"/>
      <c r="I244" s="295"/>
      <c r="J244" s="295"/>
      <c r="K244" s="295"/>
      <c r="L244" s="295"/>
      <c r="M244" s="295"/>
      <c r="N244" s="295"/>
      <c r="O244" s="295"/>
    </row>
    <row r="245" spans="2:15" x14ac:dyDescent="0.35">
      <c r="B245" s="295"/>
      <c r="C245" s="295"/>
      <c r="D245" s="295"/>
      <c r="E245" s="295"/>
      <c r="F245" s="295"/>
      <c r="G245" s="295"/>
      <c r="H245" s="295"/>
      <c r="I245" s="295"/>
      <c r="J245" s="295"/>
      <c r="K245" s="295"/>
      <c r="L245" s="295"/>
      <c r="M245" s="295"/>
      <c r="N245" s="295"/>
      <c r="O245" s="295"/>
    </row>
    <row r="246" spans="2:15" x14ac:dyDescent="0.35">
      <c r="B246" s="295"/>
      <c r="C246" s="295"/>
      <c r="D246" s="295"/>
      <c r="E246" s="295"/>
      <c r="F246" s="295"/>
      <c r="G246" s="295"/>
      <c r="H246" s="295"/>
      <c r="I246" s="295"/>
      <c r="J246" s="295"/>
      <c r="K246" s="295"/>
      <c r="L246" s="295"/>
      <c r="M246" s="295"/>
      <c r="N246" s="295"/>
      <c r="O246" s="295"/>
    </row>
    <row r="247" spans="2:15" x14ac:dyDescent="0.35">
      <c r="B247" s="295"/>
      <c r="C247" s="295"/>
      <c r="D247" s="295"/>
      <c r="E247" s="295"/>
      <c r="F247" s="295"/>
      <c r="G247" s="295"/>
      <c r="H247" s="295"/>
      <c r="I247" s="295"/>
      <c r="J247" s="295"/>
      <c r="K247" s="295"/>
      <c r="L247" s="295"/>
      <c r="M247" s="295"/>
      <c r="N247" s="295"/>
      <c r="O247" s="295"/>
    </row>
    <row r="248" spans="2:15" x14ac:dyDescent="0.35">
      <c r="B248" s="295"/>
      <c r="C248" s="295"/>
      <c r="D248" s="295"/>
      <c r="E248" s="295"/>
      <c r="F248" s="295"/>
      <c r="G248" s="295"/>
      <c r="H248" s="295"/>
      <c r="I248" s="295"/>
      <c r="J248" s="295"/>
      <c r="K248" s="295"/>
      <c r="L248" s="295"/>
      <c r="M248" s="295"/>
      <c r="N248" s="295"/>
      <c r="O248" s="295"/>
    </row>
    <row r="249" spans="2:15" x14ac:dyDescent="0.35">
      <c r="B249" s="295"/>
      <c r="C249" s="295"/>
      <c r="D249" s="295"/>
      <c r="E249" s="295"/>
      <c r="F249" s="295"/>
      <c r="G249" s="295"/>
      <c r="H249" s="295"/>
      <c r="I249" s="295"/>
      <c r="J249" s="295"/>
      <c r="K249" s="295"/>
      <c r="L249" s="295"/>
      <c r="M249" s="295"/>
      <c r="N249" s="295"/>
      <c r="O249" s="295"/>
    </row>
    <row r="250" spans="2:15" x14ac:dyDescent="0.35">
      <c r="B250" s="295"/>
      <c r="C250" s="295"/>
      <c r="D250" s="295"/>
      <c r="E250" s="295"/>
      <c r="F250" s="295"/>
      <c r="G250" s="295"/>
      <c r="H250" s="295"/>
      <c r="I250" s="295"/>
      <c r="J250" s="295"/>
      <c r="K250" s="295"/>
      <c r="L250" s="295"/>
      <c r="M250" s="295"/>
      <c r="N250" s="295"/>
      <c r="O250" s="295"/>
    </row>
    <row r="251" spans="2:15" x14ac:dyDescent="0.35">
      <c r="B251" s="295"/>
      <c r="C251" s="295"/>
      <c r="D251" s="295"/>
      <c r="E251" s="295"/>
      <c r="F251" s="295"/>
      <c r="G251" s="295"/>
      <c r="H251" s="295"/>
      <c r="I251" s="295"/>
      <c r="J251" s="295"/>
      <c r="K251" s="295"/>
      <c r="L251" s="295"/>
      <c r="M251" s="295"/>
      <c r="N251" s="295"/>
      <c r="O251" s="295"/>
    </row>
    <row r="252" spans="2:15" x14ac:dyDescent="0.35">
      <c r="B252" s="295"/>
      <c r="C252" s="295"/>
      <c r="D252" s="295"/>
      <c r="E252" s="295"/>
      <c r="F252" s="295"/>
      <c r="G252" s="295"/>
      <c r="H252" s="295"/>
      <c r="I252" s="295"/>
      <c r="J252" s="295"/>
      <c r="K252" s="295"/>
      <c r="L252" s="295"/>
      <c r="M252" s="295"/>
      <c r="N252" s="295"/>
      <c r="O252" s="295"/>
    </row>
    <row r="253" spans="2:15" x14ac:dyDescent="0.35">
      <c r="B253" s="295"/>
      <c r="C253" s="295"/>
      <c r="D253" s="295"/>
      <c r="E253" s="295"/>
      <c r="F253" s="295"/>
      <c r="G253" s="295"/>
      <c r="H253" s="295"/>
      <c r="I253" s="295"/>
      <c r="J253" s="295"/>
      <c r="K253" s="295"/>
      <c r="L253" s="295"/>
      <c r="M253" s="295"/>
      <c r="N253" s="295"/>
      <c r="O253" s="295"/>
    </row>
    <row r="254" spans="2:15" x14ac:dyDescent="0.35">
      <c r="B254" s="295"/>
      <c r="C254" s="295"/>
      <c r="D254" s="295"/>
      <c r="E254" s="295"/>
      <c r="F254" s="295"/>
      <c r="G254" s="295"/>
      <c r="H254" s="295"/>
      <c r="I254" s="295"/>
      <c r="J254" s="295"/>
      <c r="K254" s="295"/>
      <c r="L254" s="295"/>
      <c r="M254" s="295"/>
      <c r="N254" s="295"/>
      <c r="O254" s="295"/>
    </row>
    <row r="255" spans="2:15" x14ac:dyDescent="0.35">
      <c r="B255" s="295"/>
      <c r="C255" s="295"/>
      <c r="D255" s="295"/>
      <c r="E255" s="295"/>
      <c r="F255" s="295"/>
      <c r="G255" s="295"/>
      <c r="H255" s="295"/>
      <c r="I255" s="295"/>
      <c r="J255" s="295"/>
      <c r="K255" s="295"/>
      <c r="L255" s="295"/>
      <c r="M255" s="295"/>
      <c r="N255" s="295"/>
      <c r="O255" s="295"/>
    </row>
    <row r="256" spans="2:15" x14ac:dyDescent="0.35">
      <c r="B256" s="295"/>
      <c r="C256" s="295"/>
      <c r="D256" s="295"/>
      <c r="E256" s="295"/>
      <c r="F256" s="295"/>
      <c r="G256" s="295"/>
      <c r="H256" s="295"/>
      <c r="I256" s="295"/>
      <c r="J256" s="295"/>
      <c r="K256" s="295"/>
      <c r="L256" s="295"/>
      <c r="M256" s="295"/>
      <c r="N256" s="295"/>
      <c r="O256" s="295"/>
    </row>
    <row r="257" spans="2:15" x14ac:dyDescent="0.35">
      <c r="B257" s="295"/>
      <c r="C257" s="295"/>
      <c r="D257" s="295"/>
      <c r="E257" s="295"/>
      <c r="F257" s="295"/>
      <c r="G257" s="295"/>
      <c r="H257" s="295"/>
      <c r="I257" s="295"/>
      <c r="J257" s="295"/>
      <c r="K257" s="295"/>
      <c r="L257" s="295"/>
      <c r="M257" s="295"/>
      <c r="N257" s="295"/>
      <c r="O257" s="295"/>
    </row>
    <row r="258" spans="2:15" x14ac:dyDescent="0.35">
      <c r="B258" s="295"/>
      <c r="C258" s="295"/>
      <c r="D258" s="295"/>
      <c r="E258" s="295"/>
      <c r="F258" s="295"/>
      <c r="G258" s="295"/>
      <c r="H258" s="295"/>
      <c r="I258" s="295"/>
      <c r="J258" s="295"/>
      <c r="K258" s="295"/>
      <c r="L258" s="295"/>
      <c r="M258" s="295"/>
      <c r="N258" s="295"/>
      <c r="O258" s="295"/>
    </row>
    <row r="259" spans="2:15" x14ac:dyDescent="0.35">
      <c r="B259" s="295"/>
      <c r="C259" s="295"/>
      <c r="D259" s="295"/>
      <c r="E259" s="295"/>
      <c r="F259" s="295"/>
      <c r="G259" s="295"/>
      <c r="H259" s="295"/>
      <c r="I259" s="295"/>
      <c r="J259" s="295"/>
      <c r="K259" s="295"/>
      <c r="L259" s="295"/>
      <c r="M259" s="295"/>
      <c r="N259" s="295"/>
      <c r="O259" s="295"/>
    </row>
    <row r="260" spans="2:15" x14ac:dyDescent="0.35">
      <c r="B260" s="295"/>
      <c r="C260" s="295"/>
      <c r="D260" s="295"/>
      <c r="E260" s="295"/>
      <c r="F260" s="295"/>
      <c r="G260" s="295"/>
      <c r="H260" s="295"/>
      <c r="I260" s="295"/>
      <c r="J260" s="295"/>
      <c r="K260" s="295"/>
      <c r="L260" s="295"/>
      <c r="M260" s="295"/>
      <c r="N260" s="295"/>
      <c r="O260" s="295"/>
    </row>
    <row r="261" spans="2:15" x14ac:dyDescent="0.35">
      <c r="B261" s="295"/>
      <c r="C261" s="295"/>
      <c r="D261" s="295"/>
      <c r="E261" s="295"/>
      <c r="F261" s="295"/>
      <c r="G261" s="295"/>
      <c r="H261" s="295"/>
      <c r="I261" s="295"/>
      <c r="J261" s="295"/>
      <c r="K261" s="295"/>
      <c r="L261" s="295"/>
      <c r="M261" s="295"/>
      <c r="N261" s="295"/>
      <c r="O261" s="295"/>
    </row>
    <row r="262" spans="2:15" x14ac:dyDescent="0.35">
      <c r="B262" s="295"/>
      <c r="C262" s="295"/>
      <c r="D262" s="295"/>
      <c r="E262" s="295"/>
      <c r="F262" s="295"/>
      <c r="G262" s="295"/>
      <c r="H262" s="295"/>
      <c r="I262" s="295"/>
      <c r="J262" s="295"/>
      <c r="K262" s="295"/>
      <c r="L262" s="295"/>
      <c r="M262" s="295"/>
      <c r="N262" s="295"/>
      <c r="O262" s="295"/>
    </row>
    <row r="263" spans="2:15" x14ac:dyDescent="0.35">
      <c r="B263" s="295"/>
      <c r="C263" s="295"/>
      <c r="D263" s="295"/>
      <c r="E263" s="295"/>
      <c r="F263" s="295"/>
      <c r="G263" s="295"/>
      <c r="H263" s="295"/>
      <c r="I263" s="295"/>
      <c r="J263" s="295"/>
      <c r="K263" s="295"/>
      <c r="L263" s="295"/>
      <c r="M263" s="295"/>
      <c r="N263" s="295"/>
      <c r="O263" s="295"/>
    </row>
    <row r="264" spans="2:15" x14ac:dyDescent="0.35">
      <c r="B264" s="295"/>
      <c r="C264" s="295"/>
      <c r="D264" s="295"/>
      <c r="E264" s="295"/>
      <c r="F264" s="295"/>
      <c r="G264" s="295"/>
      <c r="H264" s="295"/>
      <c r="I264" s="295"/>
      <c r="J264" s="295"/>
      <c r="K264" s="295"/>
      <c r="L264" s="295"/>
      <c r="M264" s="295"/>
      <c r="N264" s="295"/>
      <c r="O264" s="295"/>
    </row>
    <row r="265" spans="2:15" x14ac:dyDescent="0.35">
      <c r="B265" s="295"/>
      <c r="C265" s="295"/>
      <c r="D265" s="295"/>
      <c r="E265" s="295"/>
      <c r="F265" s="295"/>
      <c r="G265" s="295"/>
      <c r="H265" s="295"/>
      <c r="I265" s="295"/>
      <c r="J265" s="295"/>
      <c r="K265" s="295"/>
      <c r="L265" s="295"/>
      <c r="M265" s="295"/>
      <c r="N265" s="295"/>
      <c r="O265" s="295"/>
    </row>
    <row r="266" spans="2:15" x14ac:dyDescent="0.35">
      <c r="B266" s="295"/>
      <c r="C266" s="295"/>
      <c r="D266" s="295"/>
      <c r="E266" s="295"/>
      <c r="F266" s="295"/>
      <c r="G266" s="295"/>
      <c r="H266" s="295"/>
      <c r="I266" s="295"/>
      <c r="J266" s="295"/>
      <c r="K266" s="295"/>
      <c r="L266" s="295"/>
      <c r="M266" s="295"/>
      <c r="N266" s="295"/>
      <c r="O266" s="295"/>
    </row>
    <row r="267" spans="2:15" x14ac:dyDescent="0.35">
      <c r="B267" s="295"/>
      <c r="C267" s="295"/>
      <c r="D267" s="295"/>
      <c r="E267" s="295"/>
      <c r="F267" s="295"/>
      <c r="G267" s="295"/>
      <c r="H267" s="295"/>
      <c r="I267" s="295"/>
      <c r="J267" s="295"/>
      <c r="K267" s="295"/>
      <c r="L267" s="295"/>
      <c r="M267" s="295"/>
      <c r="N267" s="295"/>
      <c r="O267" s="295"/>
    </row>
    <row r="268" spans="2:15" x14ac:dyDescent="0.35">
      <c r="B268" s="295"/>
      <c r="C268" s="295"/>
      <c r="D268" s="295"/>
      <c r="E268" s="295"/>
      <c r="F268" s="295"/>
      <c r="G268" s="295"/>
      <c r="H268" s="295"/>
      <c r="I268" s="295"/>
      <c r="J268" s="295"/>
      <c r="K268" s="295"/>
      <c r="L268" s="295"/>
      <c r="M268" s="295"/>
      <c r="N268" s="295"/>
      <c r="O268" s="295"/>
    </row>
    <row r="269" spans="2:15" x14ac:dyDescent="0.35">
      <c r="B269" s="295"/>
      <c r="C269" s="295"/>
      <c r="D269" s="295"/>
      <c r="E269" s="295"/>
      <c r="F269" s="295"/>
      <c r="G269" s="295"/>
      <c r="H269" s="295"/>
      <c r="I269" s="295"/>
      <c r="J269" s="295"/>
      <c r="K269" s="295"/>
      <c r="L269" s="295"/>
      <c r="M269" s="295"/>
      <c r="N269" s="295"/>
      <c r="O269" s="295"/>
    </row>
    <row r="270" spans="2:15" x14ac:dyDescent="0.35">
      <c r="B270" s="295"/>
      <c r="C270" s="295"/>
      <c r="D270" s="295"/>
      <c r="E270" s="295"/>
      <c r="F270" s="295"/>
      <c r="G270" s="295"/>
      <c r="H270" s="295"/>
      <c r="I270" s="295"/>
      <c r="J270" s="295"/>
      <c r="K270" s="295"/>
      <c r="L270" s="295"/>
      <c r="M270" s="295"/>
      <c r="N270" s="295"/>
      <c r="O270" s="295"/>
    </row>
  </sheetData>
  <dataConsolidate/>
  <mergeCells count="5">
    <mergeCell ref="P6:P7"/>
    <mergeCell ref="P8:P9"/>
    <mergeCell ref="N4:P4"/>
    <mergeCell ref="A2:P2"/>
    <mergeCell ref="A4:L4"/>
  </mergeCells>
  <conditionalFormatting sqref="P14:P61 K14:K61">
    <cfRule type="cellIs" dxfId="23" priority="3" operator="between">
      <formula>13</formula>
      <formula>25</formula>
    </cfRule>
    <cfRule type="cellIs" dxfId="22" priority="4" operator="between">
      <formula>5</formula>
      <formula>12</formula>
    </cfRule>
    <cfRule type="cellIs" dxfId="21" priority="5" operator="between">
      <formula>1</formula>
      <formula>4</formula>
    </cfRule>
  </conditionalFormatting>
  <dataValidations count="16">
    <dataValidation allowBlank="1" showInputMessage="1" showErrorMessage="1" promptTitle="Guide for Risk Description" sqref="G12:H12" xr:uid="{667BC797-1956-4A29-AD94-D7ECE96288E8}"/>
    <dataValidation allowBlank="1" showErrorMessage="1" promptTitle="Purpose" prompt="Name the item and its purpose" sqref="L18:M61 E16:G61 H19:H61 P14:P61 K14:K61" xr:uid="{BBD79949-7300-447F-B12F-C545D64B1B3E}"/>
    <dataValidation allowBlank="1" showInputMessage="1" showErrorMessage="1" prompt="NEGLIGIBLE:_x000a_Risks where the consequences will not be severe and the associated losses will be minor.  " sqref="O6" xr:uid="{EF121E80-AF3F-4B6B-BDF6-E48C845F81A5}"/>
    <dataValidation allowBlank="1" showInputMessage="1" showErrorMessage="1" prompt="MINOR: _x000a_Risks which have a noticeable effect on project deliverables" sqref="O7" xr:uid="{65AC00D8-CEA8-490B-BBF3-F45486D1EDA9}"/>
    <dataValidation allowBlank="1" showInputMessage="1" showErrorMessage="1" prompt="SIGNIFICANT:_x000a_Risks that effect the project or applicant and will result in medium-long term damage to project.  Mayor impact on project objectives._x000a_" sqref="O9" xr:uid="{84CF0660-2175-4302-95FB-5CB689EABA03}"/>
    <dataValidation allowBlank="1" showInputMessage="1" showErrorMessage="1" prompt="SEVERE:_x000a_Risks which can have a catastrophic effect on the project or applicant.  May result in critical financial loss.  Severe impact on project objectives." sqref="O10" xr:uid="{A47DD32A-FE8A-4BF7-8AB7-A1562383FCF2}"/>
    <dataValidation allowBlank="1" showInputMessage="1" showErrorMessage="1" prompt="MODERATE:_x000a_Risks which have a major effect of the project or applicant.  May result in major financial loss.  Significant impact on project objectives" sqref="O8" xr:uid="{DC2A2269-FC84-454F-9BFC-4FBB943FEDE7}"/>
    <dataValidation allowBlank="1" showInputMessage="1" showErrorMessage="1" prompt="REMOTE / UNLIKELY:_x000a_Risk Is never likely to occur" sqref="N6" xr:uid="{3DEEBBB0-4282-4AE1-A05E-07378A8973A7}"/>
    <dataValidation allowBlank="1" showInputMessage="1" showErrorMessage="1" prompt="UNLIKELY:_x000a_May occur, requires specific action to avoid" sqref="N7" xr:uid="{C0E42849-1684-4D18-9A54-0574AEFB0AF3}"/>
    <dataValidation allowBlank="1" showInputMessage="1" showErrorMessage="1" prompt="POSSIBLE:_x000a_Could possibly occur without specific action to avoid" sqref="N8" xr:uid="{0617AE78-B4CF-4C4A-B629-AC5D24ED8C1C}"/>
    <dataValidation allowBlank="1" showInputMessage="1" showErrorMessage="1" prompt="PROBABLE / LIKELY:_x000a_Will probably occure without specific action to avoid" sqref="N9" xr:uid="{E1E3F76F-B53A-4FFB-ADD7-3C4C4568AB9A}"/>
    <dataValidation allowBlank="1" showInputMessage="1" showErrorMessage="1" prompt="CERTAIN / VERY LIKELY:_x000a_Is expected to occur without specific action to avoid" sqref="N10" xr:uid="{BD1AE8C0-78D6-4431-B0A0-573AFFD7C9B5}"/>
    <dataValidation allowBlank="1" showInputMessage="1" showErrorMessage="1" prompt="MINOR:_x000a_Delivery unaffected and there are options available to mitigate/resolve risk" sqref="P6" xr:uid="{D860F92C-F5BB-4D8E-93C4-49CEAA82DAE3}"/>
    <dataValidation allowBlank="1" showInputMessage="1" showErrorMessage="1" prompt="MAJOR:_x000a_Delivery of the project is impacted with options to mitigate/resolve the risk" sqref="P8" xr:uid="{552A5DED-DBA4-4C02-BEFF-BEA81B30D103}"/>
    <dataValidation allowBlank="1" showInputMessage="1" showErrorMessage="1" prompt="CRITICAL_x000a_Significant impact on deliver of the preojct with minimal options to resolve" sqref="P10" xr:uid="{D0A5DB2B-4C53-48A0-BC3F-507CEB05A866}"/>
    <dataValidation type="whole" allowBlank="1" showInputMessage="1" showErrorMessage="1" sqref="I16:J61 N16:O61" xr:uid="{758EBD9E-7050-42DA-B669-ABC40609FCF1}">
      <formula1>1</formula1>
      <formula2>5</formula2>
    </dataValidation>
  </dataValidations>
  <pageMargins left="0.39370078740157483" right="0.39370078740157483" top="0.59055118110236227" bottom="0.39370078740157483" header="0.19685039370078741" footer="0.19685039370078741"/>
  <pageSetup paperSize="8" scale="67" fitToWidth="0" orientation="landscape" r:id="rId1"/>
  <headerFooter>
    <oddHeader>&amp;L&amp;"Segoe UI,Bold"&amp;14&amp;A</oddHeader>
  </headerFooter>
  <rowBreaks count="1" manualBreakCount="1">
    <brk id="31" max="16383" man="1"/>
  </rowBreaks>
  <legacyDrawingHF r:id="rId2"/>
  <tableParts count="1">
    <tablePart r:id="rId3"/>
  </tableParts>
  <extLst>
    <ext xmlns:x14="http://schemas.microsoft.com/office/spreadsheetml/2009/9/main" uri="{CCE6A557-97BC-4b89-ADB6-D9C93CAAB3DF}">
      <x14:dataValidations xmlns:xm="http://schemas.microsoft.com/office/excel/2006/main" count="3">
        <x14:dataValidation type="list" allowBlank="1" showErrorMessage="1" promptTitle="Purpose" prompt="Name the item and its purpose" xr:uid="{3B258847-6A5C-4042-8866-76665F060351}">
          <x14:formula1>
            <xm:f>'Data lists'!$C$2:$C$3</xm:f>
          </x14:formula1>
          <xm:sqref>D16:D61</xm:sqref>
        </x14:dataValidation>
        <x14:dataValidation type="list" allowBlank="1" showErrorMessage="1" promptTitle="Purpose" prompt="Name the item and its purpose" xr:uid="{E8AF4571-7798-493B-85A8-469DFD8CA09A}">
          <x14:formula1>
            <xm:f>'Data lists'!$B$1:$B$11</xm:f>
          </x14:formula1>
          <xm:sqref>C16:C61</xm:sqref>
        </x14:dataValidation>
        <x14:dataValidation type="list" allowBlank="1" showInputMessage="1" showErrorMessage="1" xr:uid="{AB30396F-52D4-417F-AAE3-86BD62C9AD8B}">
          <x14:formula1>
            <xm:f>'Data lists'!$C$22:$C$23</xm:f>
          </x14:formula1>
          <xm:sqref>B14:B61</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58"/>
  <sheetViews>
    <sheetView showGridLines="0" topLeftCell="A7" zoomScaleNormal="100" workbookViewId="0">
      <selection activeCell="B19" sqref="B19:B21"/>
    </sheetView>
  </sheetViews>
  <sheetFormatPr defaultColWidth="8.54296875" defaultRowHeight="16.5" x14ac:dyDescent="0.45"/>
  <cols>
    <col min="1" max="1" width="113.453125" style="8" bestFit="1" customWidth="1"/>
    <col min="2" max="2" width="21.453125" style="8" bestFit="1" customWidth="1"/>
    <col min="3" max="3" width="8.90625" style="8" customWidth="1"/>
    <col min="4" max="4" width="8.54296875" style="8"/>
    <col min="5" max="5" width="8.54296875" style="8" customWidth="1"/>
    <col min="6" max="8" width="8.54296875" style="8"/>
    <col min="9" max="9" width="8.54296875" style="8" customWidth="1"/>
    <col min="10" max="16384" width="8.54296875" style="8"/>
  </cols>
  <sheetData>
    <row r="1" spans="1:4" x14ac:dyDescent="0.45">
      <c r="A1" s="11" t="s">
        <v>261</v>
      </c>
    </row>
    <row r="3" spans="1:4" ht="18.75" customHeight="1" x14ac:dyDescent="0.45">
      <c r="A3" s="17" t="s">
        <v>262</v>
      </c>
      <c r="B3" s="46" t="s">
        <v>263</v>
      </c>
      <c r="C3" s="18" t="s">
        <v>264</v>
      </c>
    </row>
    <row r="4" spans="1:4" ht="66" x14ac:dyDescent="0.45">
      <c r="A4" s="13" t="s">
        <v>265</v>
      </c>
      <c r="B4" s="28" t="s">
        <v>266</v>
      </c>
      <c r="C4" s="65">
        <v>5</v>
      </c>
      <c r="D4" s="61"/>
    </row>
    <row r="5" spans="1:4" ht="93.75" customHeight="1" x14ac:dyDescent="0.45">
      <c r="A5" s="13" t="s">
        <v>267</v>
      </c>
      <c r="B5" s="28" t="s">
        <v>268</v>
      </c>
      <c r="C5" s="65">
        <v>4</v>
      </c>
      <c r="D5" s="61"/>
    </row>
    <row r="6" spans="1:4" ht="80.25" customHeight="1" x14ac:dyDescent="0.45">
      <c r="A6" s="13" t="s">
        <v>269</v>
      </c>
      <c r="B6" s="28" t="s">
        <v>270</v>
      </c>
      <c r="C6" s="65">
        <v>3</v>
      </c>
      <c r="D6" s="61"/>
    </row>
    <row r="7" spans="1:4" ht="84" customHeight="1" x14ac:dyDescent="0.45">
      <c r="A7" s="20" t="s">
        <v>271</v>
      </c>
      <c r="B7" s="28" t="s">
        <v>272</v>
      </c>
      <c r="C7" s="65">
        <v>2</v>
      </c>
      <c r="D7" s="61"/>
    </row>
    <row r="8" spans="1:4" ht="82.5" customHeight="1" x14ac:dyDescent="0.45">
      <c r="A8" s="67" t="s">
        <v>273</v>
      </c>
      <c r="B8" s="28" t="s">
        <v>274</v>
      </c>
      <c r="C8" s="65">
        <v>1</v>
      </c>
      <c r="D8" s="61"/>
    </row>
    <row r="9" spans="1:4" x14ac:dyDescent="0.45">
      <c r="B9" s="61"/>
      <c r="C9" s="61"/>
      <c r="D9" s="61"/>
    </row>
    <row r="10" spans="1:4" x14ac:dyDescent="0.45">
      <c r="B10" s="61"/>
      <c r="C10" s="61"/>
      <c r="D10" s="61"/>
    </row>
    <row r="11" spans="1:4" x14ac:dyDescent="0.45">
      <c r="A11" s="11" t="s">
        <v>275</v>
      </c>
      <c r="B11" s="61"/>
      <c r="C11" s="61"/>
      <c r="D11" s="61"/>
    </row>
    <row r="12" spans="1:4" ht="24.75" customHeight="1" x14ac:dyDescent="0.45">
      <c r="A12" s="21" t="s">
        <v>276</v>
      </c>
      <c r="B12" s="24" t="s">
        <v>277</v>
      </c>
      <c r="C12" s="65">
        <v>5</v>
      </c>
      <c r="D12" s="61"/>
    </row>
    <row r="13" spans="1:4" ht="18" customHeight="1" x14ac:dyDescent="0.45">
      <c r="A13" s="22" t="s">
        <v>278</v>
      </c>
      <c r="B13" s="24" t="s">
        <v>279</v>
      </c>
      <c r="C13" s="65">
        <v>4</v>
      </c>
      <c r="D13" s="61"/>
    </row>
    <row r="14" spans="1:4" ht="15.75" customHeight="1" x14ac:dyDescent="0.45">
      <c r="A14" s="23" t="s">
        <v>280</v>
      </c>
      <c r="B14" s="24" t="s">
        <v>281</v>
      </c>
      <c r="C14" s="65">
        <v>3</v>
      </c>
      <c r="D14" s="61"/>
    </row>
    <row r="15" spans="1:4" ht="22.5" customHeight="1" x14ac:dyDescent="0.45">
      <c r="A15" s="21" t="s">
        <v>282</v>
      </c>
      <c r="B15" s="24" t="s">
        <v>283</v>
      </c>
      <c r="C15" s="65">
        <v>2</v>
      </c>
      <c r="D15" s="61"/>
    </row>
    <row r="16" spans="1:4" ht="21.75" customHeight="1" x14ac:dyDescent="0.45">
      <c r="A16" s="21" t="s">
        <v>284</v>
      </c>
      <c r="B16" s="24" t="s">
        <v>285</v>
      </c>
      <c r="C16" s="65">
        <v>1</v>
      </c>
      <c r="D16" s="61"/>
    </row>
    <row r="17" spans="1:4" x14ac:dyDescent="0.45">
      <c r="B17" s="61"/>
      <c r="C17" s="61"/>
      <c r="D17" s="61"/>
    </row>
    <row r="18" spans="1:4" ht="21.75" customHeight="1" x14ac:dyDescent="0.45">
      <c r="A18" s="63" t="s">
        <v>286</v>
      </c>
      <c r="B18" s="64"/>
      <c r="C18" s="61"/>
      <c r="D18" s="61"/>
    </row>
    <row r="19" spans="1:4" ht="21.75" customHeight="1" x14ac:dyDescent="0.45">
      <c r="A19" s="19" t="s">
        <v>287</v>
      </c>
      <c r="B19" s="28" t="s">
        <v>288</v>
      </c>
      <c r="C19" s="61"/>
      <c r="D19" s="61"/>
    </row>
    <row r="20" spans="1:4" ht="17.25" customHeight="1" x14ac:dyDescent="0.45">
      <c r="A20" s="19" t="s">
        <v>289</v>
      </c>
      <c r="B20" s="28" t="s">
        <v>290</v>
      </c>
      <c r="C20" s="61"/>
      <c r="D20" s="61"/>
    </row>
    <row r="21" spans="1:4" ht="21.75" customHeight="1" x14ac:dyDescent="0.45">
      <c r="A21" s="19" t="s">
        <v>291</v>
      </c>
      <c r="B21" s="28" t="s">
        <v>292</v>
      </c>
      <c r="C21" s="61"/>
      <c r="D21" s="61"/>
    </row>
    <row r="22" spans="1:4" x14ac:dyDescent="0.45">
      <c r="B22" s="61"/>
      <c r="C22" s="61"/>
      <c r="D22" s="61"/>
    </row>
    <row r="23" spans="1:4" x14ac:dyDescent="0.45">
      <c r="B23" s="61"/>
      <c r="C23" s="61"/>
      <c r="D23" s="61"/>
    </row>
    <row r="24" spans="1:4" x14ac:dyDescent="0.45">
      <c r="B24" s="61"/>
      <c r="C24" s="61"/>
      <c r="D24" s="61"/>
    </row>
    <row r="25" spans="1:4" x14ac:dyDescent="0.45">
      <c r="B25" s="61"/>
      <c r="C25" s="61"/>
      <c r="D25" s="61"/>
    </row>
    <row r="26" spans="1:4" x14ac:dyDescent="0.45">
      <c r="B26" s="61"/>
      <c r="C26" s="61"/>
      <c r="D26" s="61"/>
    </row>
    <row r="27" spans="1:4" x14ac:dyDescent="0.45">
      <c r="B27" s="61"/>
      <c r="C27" s="61"/>
      <c r="D27" s="61"/>
    </row>
    <row r="28" spans="1:4" x14ac:dyDescent="0.45">
      <c r="B28" s="61"/>
      <c r="C28" s="61"/>
      <c r="D28" s="61"/>
    </row>
    <row r="29" spans="1:4" x14ac:dyDescent="0.45">
      <c r="B29" s="61"/>
      <c r="C29" s="61"/>
      <c r="D29" s="61"/>
    </row>
    <row r="30" spans="1:4" x14ac:dyDescent="0.45">
      <c r="B30" s="61"/>
      <c r="C30" s="61"/>
      <c r="D30" s="61"/>
    </row>
    <row r="31" spans="1:4" x14ac:dyDescent="0.45">
      <c r="B31" s="61"/>
      <c r="C31" s="61"/>
      <c r="D31" s="61"/>
    </row>
    <row r="32" spans="1:4" x14ac:dyDescent="0.45">
      <c r="B32" s="61"/>
      <c r="C32" s="61"/>
      <c r="D32" s="61"/>
    </row>
    <row r="33" spans="2:4" x14ac:dyDescent="0.45">
      <c r="B33" s="61"/>
      <c r="C33" s="61"/>
      <c r="D33" s="61"/>
    </row>
    <row r="34" spans="2:4" x14ac:dyDescent="0.45">
      <c r="B34" s="61"/>
      <c r="C34" s="61"/>
      <c r="D34" s="61"/>
    </row>
    <row r="35" spans="2:4" x14ac:dyDescent="0.45">
      <c r="B35" s="61"/>
      <c r="C35" s="61"/>
      <c r="D35" s="61"/>
    </row>
    <row r="36" spans="2:4" x14ac:dyDescent="0.45">
      <c r="B36" s="61"/>
      <c r="C36" s="61"/>
      <c r="D36" s="61"/>
    </row>
    <row r="37" spans="2:4" x14ac:dyDescent="0.45">
      <c r="B37" s="61"/>
      <c r="C37" s="61"/>
      <c r="D37" s="61"/>
    </row>
    <row r="38" spans="2:4" x14ac:dyDescent="0.45">
      <c r="B38" s="61"/>
      <c r="C38" s="61"/>
      <c r="D38" s="61"/>
    </row>
    <row r="39" spans="2:4" x14ac:dyDescent="0.45">
      <c r="B39" s="61"/>
      <c r="C39" s="61"/>
      <c r="D39" s="61"/>
    </row>
    <row r="40" spans="2:4" x14ac:dyDescent="0.45">
      <c r="B40" s="61"/>
      <c r="C40" s="61"/>
      <c r="D40" s="61"/>
    </row>
    <row r="41" spans="2:4" x14ac:dyDescent="0.45">
      <c r="B41" s="61"/>
      <c r="C41" s="61"/>
      <c r="D41" s="61"/>
    </row>
    <row r="42" spans="2:4" x14ac:dyDescent="0.45">
      <c r="B42" s="61"/>
      <c r="C42" s="61"/>
      <c r="D42" s="61"/>
    </row>
    <row r="43" spans="2:4" x14ac:dyDescent="0.45">
      <c r="B43" s="61"/>
      <c r="C43" s="61"/>
      <c r="D43" s="61"/>
    </row>
    <row r="44" spans="2:4" x14ac:dyDescent="0.45">
      <c r="B44" s="61"/>
      <c r="C44" s="61"/>
      <c r="D44" s="61"/>
    </row>
    <row r="45" spans="2:4" x14ac:dyDescent="0.45">
      <c r="B45" s="61"/>
      <c r="C45" s="61"/>
      <c r="D45" s="61"/>
    </row>
    <row r="58" spans="1:1" x14ac:dyDescent="0.45">
      <c r="A58" s="14" t="s">
        <v>293</v>
      </c>
    </row>
  </sheetData>
  <pageMargins left="0.25" right="0.25" top="0.94033333333333335" bottom="0.75" header="0.3" footer="0.3"/>
  <pageSetup paperSize="9" scale="54" orientation="portrait" r:id="rId1"/>
  <headerFooter>
    <oddHeader>&amp;R&amp;G</oddHead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8E99D3-FC5D-473A-A24E-BC99982A7E24}">
  <dimension ref="A1:BZ65"/>
  <sheetViews>
    <sheetView topLeftCell="F19" workbookViewId="0">
      <selection activeCell="H45" sqref="H45:M45"/>
    </sheetView>
  </sheetViews>
  <sheetFormatPr defaultColWidth="8.54296875" defaultRowHeight="16.5" x14ac:dyDescent="0.45"/>
  <cols>
    <col min="1" max="1" width="43.453125" style="8" bestFit="1" customWidth="1"/>
    <col min="2" max="2" width="21.90625" style="8" bestFit="1" customWidth="1"/>
    <col min="3" max="3" width="24.453125" style="8" bestFit="1" customWidth="1"/>
    <col min="4" max="4" width="24.453125" style="8" customWidth="1"/>
    <col min="5" max="5" width="8.54296875" style="8"/>
    <col min="6" max="6" width="15.54296875" style="8" customWidth="1"/>
    <col min="7" max="7" width="23.90625" style="8" bestFit="1" customWidth="1"/>
    <col min="8" max="27" width="2.453125" style="34" customWidth="1"/>
    <col min="28" max="28" width="2.54296875" style="34" customWidth="1"/>
    <col min="29" max="39" width="2.453125" style="34" customWidth="1"/>
    <col min="40" max="40" width="98.453125" style="8" bestFit="1" customWidth="1"/>
    <col min="41" max="41" width="18.453125" style="8" customWidth="1"/>
    <col min="42" max="42" width="27.90625" style="8" customWidth="1"/>
    <col min="43" max="43" width="8.54296875" style="8"/>
    <col min="44" max="44" width="15.54296875" style="8" customWidth="1"/>
    <col min="45" max="45" width="23.90625" style="8" bestFit="1" customWidth="1"/>
    <col min="46" max="69" width="5.08984375" style="8" customWidth="1"/>
    <col min="70" max="70" width="15.54296875" style="8" customWidth="1"/>
    <col min="71" max="71" width="8.54296875" style="8"/>
    <col min="72" max="72" width="34.453125" style="8" customWidth="1"/>
    <col min="73" max="16384" width="8.54296875" style="8"/>
  </cols>
  <sheetData>
    <row r="1" spans="1:78" s="45" customFormat="1" ht="66" customHeight="1" thickBot="1" x14ac:dyDescent="0.5">
      <c r="A1" s="39" t="s">
        <v>294</v>
      </c>
      <c r="B1" s="40" t="s">
        <v>295</v>
      </c>
      <c r="C1" s="40" t="s">
        <v>226</v>
      </c>
      <c r="D1" s="40" t="s">
        <v>149</v>
      </c>
      <c r="E1" s="40" t="s">
        <v>296</v>
      </c>
      <c r="F1" s="40" t="s">
        <v>150</v>
      </c>
      <c r="G1" s="40" t="s">
        <v>297</v>
      </c>
      <c r="H1" s="98" t="s">
        <v>298</v>
      </c>
      <c r="I1" s="99" t="s">
        <v>299</v>
      </c>
      <c r="J1" s="99" t="s">
        <v>300</v>
      </c>
      <c r="K1" s="99" t="s">
        <v>301</v>
      </c>
      <c r="L1" s="99" t="s">
        <v>302</v>
      </c>
      <c r="M1" s="99" t="s">
        <v>303</v>
      </c>
      <c r="N1" s="99" t="s">
        <v>304</v>
      </c>
      <c r="O1" s="99" t="s">
        <v>305</v>
      </c>
      <c r="P1" s="99" t="s">
        <v>306</v>
      </c>
      <c r="Q1" s="99" t="s">
        <v>307</v>
      </c>
      <c r="R1" s="99" t="s">
        <v>308</v>
      </c>
      <c r="S1" s="99" t="s">
        <v>309</v>
      </c>
      <c r="T1" s="99" t="s">
        <v>310</v>
      </c>
      <c r="U1" s="99" t="s">
        <v>311</v>
      </c>
      <c r="V1" s="99" t="s">
        <v>312</v>
      </c>
      <c r="W1" s="99" t="s">
        <v>313</v>
      </c>
      <c r="X1" s="99" t="s">
        <v>314</v>
      </c>
      <c r="Y1" s="99" t="s">
        <v>315</v>
      </c>
      <c r="Z1" s="99" t="s">
        <v>316</v>
      </c>
      <c r="AA1" s="99" t="s">
        <v>317</v>
      </c>
      <c r="AB1" s="99" t="s">
        <v>318</v>
      </c>
      <c r="AC1" s="99" t="s">
        <v>319</v>
      </c>
      <c r="AD1" s="99" t="s">
        <v>320</v>
      </c>
      <c r="AE1" s="99" t="s">
        <v>321</v>
      </c>
      <c r="AF1" s="99" t="s">
        <v>322</v>
      </c>
      <c r="AG1" s="99" t="s">
        <v>323</v>
      </c>
      <c r="AH1" s="99" t="s">
        <v>324</v>
      </c>
      <c r="AI1" s="99" t="s">
        <v>325</v>
      </c>
      <c r="AJ1" s="99" t="s">
        <v>326</v>
      </c>
      <c r="AK1" s="99" t="s">
        <v>327</v>
      </c>
      <c r="AL1" s="99" t="s">
        <v>328</v>
      </c>
      <c r="AM1" s="100" t="s">
        <v>329</v>
      </c>
      <c r="AN1" s="104" t="s">
        <v>330</v>
      </c>
      <c r="AO1" s="105" t="s">
        <v>331</v>
      </c>
      <c r="AP1" s="106" t="s">
        <v>332</v>
      </c>
      <c r="AQ1" s="40" t="s">
        <v>296</v>
      </c>
      <c r="AR1" s="40" t="s">
        <v>150</v>
      </c>
      <c r="AS1" s="40" t="s">
        <v>149</v>
      </c>
      <c r="AT1" s="98" t="s">
        <v>333</v>
      </c>
      <c r="AU1" s="99" t="s">
        <v>334</v>
      </c>
      <c r="AV1" s="99" t="s">
        <v>335</v>
      </c>
      <c r="AW1" s="99" t="s">
        <v>336</v>
      </c>
      <c r="AX1" s="99" t="s">
        <v>337</v>
      </c>
      <c r="AY1" s="99" t="s">
        <v>338</v>
      </c>
      <c r="AZ1" s="99" t="s">
        <v>339</v>
      </c>
      <c r="BA1" s="99" t="s">
        <v>340</v>
      </c>
      <c r="BB1" s="99" t="s">
        <v>341</v>
      </c>
      <c r="BC1" s="99" t="s">
        <v>342</v>
      </c>
      <c r="BD1" s="99" t="s">
        <v>343</v>
      </c>
      <c r="BE1" s="99" t="s">
        <v>344</v>
      </c>
      <c r="BF1" s="99" t="s">
        <v>345</v>
      </c>
      <c r="BG1" s="99" t="s">
        <v>346</v>
      </c>
      <c r="BH1" s="99" t="s">
        <v>347</v>
      </c>
      <c r="BI1" s="99" t="s">
        <v>348</v>
      </c>
      <c r="BJ1" s="99" t="s">
        <v>349</v>
      </c>
      <c r="BK1" s="99" t="s">
        <v>350</v>
      </c>
      <c r="BL1" s="99" t="s">
        <v>351</v>
      </c>
      <c r="BM1" s="99" t="s">
        <v>352</v>
      </c>
      <c r="BN1" s="99" t="s">
        <v>353</v>
      </c>
      <c r="BO1" s="99" t="s">
        <v>354</v>
      </c>
      <c r="BP1" s="99" t="s">
        <v>355</v>
      </c>
      <c r="BQ1" s="100" t="s">
        <v>356</v>
      </c>
      <c r="BR1" s="92" t="s">
        <v>357</v>
      </c>
      <c r="BS1" s="93" t="s">
        <v>358</v>
      </c>
      <c r="BT1" s="94" t="s">
        <v>332</v>
      </c>
      <c r="BU1" s="33"/>
      <c r="BV1" s="33"/>
      <c r="BW1" s="33"/>
      <c r="BX1" s="33"/>
      <c r="BY1" s="33"/>
      <c r="BZ1" s="33"/>
    </row>
    <row r="2" spans="1:78" s="43" customFormat="1" ht="11.5" x14ac:dyDescent="0.3">
      <c r="A2" s="47" t="s">
        <v>113</v>
      </c>
      <c r="B2" s="43" t="s">
        <v>249</v>
      </c>
      <c r="C2" s="43" t="s">
        <v>250</v>
      </c>
      <c r="D2" s="44" t="s">
        <v>152</v>
      </c>
      <c r="E2" s="44" t="s">
        <v>359</v>
      </c>
      <c r="F2" s="44" t="s">
        <v>360</v>
      </c>
      <c r="G2" s="44" t="s">
        <v>152</v>
      </c>
      <c r="H2" s="101" t="s">
        <v>361</v>
      </c>
      <c r="I2" s="101" t="s">
        <v>362</v>
      </c>
      <c r="J2" s="101" t="s">
        <v>363</v>
      </c>
      <c r="K2" s="101" t="s">
        <v>364</v>
      </c>
      <c r="L2" s="101" t="s">
        <v>180</v>
      </c>
      <c r="M2" s="101" t="s">
        <v>365</v>
      </c>
      <c r="N2" s="101" t="s">
        <v>366</v>
      </c>
      <c r="O2" s="101" t="s">
        <v>367</v>
      </c>
      <c r="P2" s="101" t="s">
        <v>368</v>
      </c>
      <c r="Q2" s="101" t="s">
        <v>369</v>
      </c>
      <c r="R2" s="101" t="s">
        <v>370</v>
      </c>
      <c r="S2" s="101" t="s">
        <v>371</v>
      </c>
      <c r="T2" s="101" t="s">
        <v>372</v>
      </c>
      <c r="U2" s="101" t="s">
        <v>373</v>
      </c>
      <c r="V2" s="101" t="s">
        <v>374</v>
      </c>
      <c r="W2" s="101" t="s">
        <v>375</v>
      </c>
      <c r="X2" s="101" t="s">
        <v>376</v>
      </c>
      <c r="Y2" s="101" t="s">
        <v>376</v>
      </c>
      <c r="Z2" s="101" t="s">
        <v>377</v>
      </c>
      <c r="AA2" s="101" t="s">
        <v>378</v>
      </c>
      <c r="AB2" s="101" t="s">
        <v>379</v>
      </c>
      <c r="AC2" s="101" t="s">
        <v>380</v>
      </c>
      <c r="AD2" s="101" t="s">
        <v>381</v>
      </c>
      <c r="AE2" s="101" t="s">
        <v>382</v>
      </c>
      <c r="AF2" s="101" t="s">
        <v>383</v>
      </c>
      <c r="AG2" s="101" t="s">
        <v>384</v>
      </c>
      <c r="AH2" s="101" t="s">
        <v>385</v>
      </c>
      <c r="AI2" s="101" t="s">
        <v>386</v>
      </c>
      <c r="AJ2" s="101" t="s">
        <v>387</v>
      </c>
      <c r="AK2" s="101" t="s">
        <v>388</v>
      </c>
      <c r="AL2" s="102" t="s">
        <v>389</v>
      </c>
      <c r="AM2" s="101" t="s">
        <v>390</v>
      </c>
      <c r="AN2" s="103" t="s">
        <v>391</v>
      </c>
      <c r="AO2" s="103" t="s">
        <v>362</v>
      </c>
      <c r="AP2" s="103" t="s">
        <v>181</v>
      </c>
      <c r="AQ2" s="41" t="s">
        <v>359</v>
      </c>
      <c r="AR2" s="41" t="s">
        <v>360</v>
      </c>
      <c r="AS2" s="41" t="s">
        <v>152</v>
      </c>
      <c r="AT2" s="95" t="s">
        <v>392</v>
      </c>
      <c r="AU2" s="95" t="s">
        <v>393</v>
      </c>
      <c r="AV2" s="95" t="s">
        <v>394</v>
      </c>
      <c r="AW2" s="95" t="s">
        <v>395</v>
      </c>
      <c r="AX2" s="95" t="s">
        <v>396</v>
      </c>
      <c r="AY2" s="95" t="s">
        <v>397</v>
      </c>
      <c r="AZ2" s="95" t="s">
        <v>398</v>
      </c>
      <c r="BA2" s="95" t="s">
        <v>399</v>
      </c>
      <c r="BB2" s="95" t="s">
        <v>400</v>
      </c>
      <c r="BC2" s="95" t="s">
        <v>401</v>
      </c>
      <c r="BD2" s="95" t="s">
        <v>402</v>
      </c>
      <c r="BE2" s="95" t="s">
        <v>403</v>
      </c>
      <c r="BF2" s="95" t="s">
        <v>404</v>
      </c>
      <c r="BG2" s="95" t="s">
        <v>405</v>
      </c>
      <c r="BH2" s="95" t="s">
        <v>406</v>
      </c>
      <c r="BI2" s="95" t="s">
        <v>407</v>
      </c>
      <c r="BJ2" s="95" t="s">
        <v>408</v>
      </c>
      <c r="BK2" s="95" t="s">
        <v>409</v>
      </c>
      <c r="BL2" s="95" t="s">
        <v>410</v>
      </c>
      <c r="BM2" s="95" t="s">
        <v>411</v>
      </c>
      <c r="BN2" s="95" t="s">
        <v>412</v>
      </c>
      <c r="BO2" s="95" t="s">
        <v>413</v>
      </c>
      <c r="BP2" s="96" t="s">
        <v>414</v>
      </c>
      <c r="BQ2" s="97" t="s">
        <v>415</v>
      </c>
      <c r="BR2" s="91" t="s">
        <v>416</v>
      </c>
      <c r="BS2" s="91" t="s">
        <v>397</v>
      </c>
      <c r="BT2" s="91" t="s">
        <v>417</v>
      </c>
    </row>
    <row r="3" spans="1:78" s="43" customFormat="1" ht="11.5" x14ac:dyDescent="0.3">
      <c r="A3" s="47" t="s">
        <v>418</v>
      </c>
      <c r="B3" s="43" t="s">
        <v>419</v>
      </c>
      <c r="C3" s="43" t="s">
        <v>420</v>
      </c>
      <c r="D3" s="50" t="s">
        <v>158</v>
      </c>
      <c r="E3" s="44" t="s">
        <v>421</v>
      </c>
      <c r="F3" s="44" t="s">
        <v>422</v>
      </c>
      <c r="G3" s="44" t="s">
        <v>152</v>
      </c>
      <c r="H3" s="48" t="s">
        <v>361</v>
      </c>
      <c r="I3" s="48" t="s">
        <v>362</v>
      </c>
      <c r="J3" s="48" t="s">
        <v>363</v>
      </c>
      <c r="K3" s="48" t="s">
        <v>364</v>
      </c>
      <c r="L3" s="48" t="s">
        <v>180</v>
      </c>
      <c r="M3" s="48" t="s">
        <v>365</v>
      </c>
      <c r="N3" s="48" t="s">
        <v>366</v>
      </c>
      <c r="O3" s="48" t="s">
        <v>367</v>
      </c>
      <c r="P3" s="48" t="s">
        <v>368</v>
      </c>
      <c r="Q3" s="48" t="s">
        <v>369</v>
      </c>
      <c r="R3" s="48" t="s">
        <v>370</v>
      </c>
      <c r="S3" s="48" t="s">
        <v>371</v>
      </c>
      <c r="T3" s="48" t="s">
        <v>372</v>
      </c>
      <c r="U3" s="48" t="s">
        <v>373</v>
      </c>
      <c r="V3" s="48" t="s">
        <v>374</v>
      </c>
      <c r="W3" s="48" t="s">
        <v>375</v>
      </c>
      <c r="X3" s="48" t="s">
        <v>376</v>
      </c>
      <c r="Y3" s="48" t="s">
        <v>376</v>
      </c>
      <c r="Z3" s="48" t="s">
        <v>377</v>
      </c>
      <c r="AA3" s="48" t="s">
        <v>378</v>
      </c>
      <c r="AB3" s="48" t="s">
        <v>379</v>
      </c>
      <c r="AC3" s="48" t="s">
        <v>380</v>
      </c>
      <c r="AD3" s="48" t="s">
        <v>381</v>
      </c>
      <c r="AE3" s="48" t="s">
        <v>382</v>
      </c>
      <c r="AF3" s="48" t="s">
        <v>383</v>
      </c>
      <c r="AG3" s="48" t="s">
        <v>384</v>
      </c>
      <c r="AH3" s="48" t="s">
        <v>385</v>
      </c>
      <c r="AI3" s="48" t="s">
        <v>386</v>
      </c>
      <c r="AJ3" s="48" t="s">
        <v>387</v>
      </c>
      <c r="AK3" s="48" t="s">
        <v>388</v>
      </c>
      <c r="AL3" s="49" t="s">
        <v>389</v>
      </c>
      <c r="AM3" s="48" t="s">
        <v>390</v>
      </c>
      <c r="AN3" s="35" t="s">
        <v>423</v>
      </c>
      <c r="AO3" s="35" t="s">
        <v>375</v>
      </c>
      <c r="AP3" s="35" t="s">
        <v>181</v>
      </c>
      <c r="AQ3" s="41" t="s">
        <v>421</v>
      </c>
      <c r="AR3" s="41" t="s">
        <v>422</v>
      </c>
      <c r="AS3" s="41" t="s">
        <v>152</v>
      </c>
      <c r="AT3" s="77" t="s">
        <v>392</v>
      </c>
      <c r="AU3" s="77" t="s">
        <v>393</v>
      </c>
      <c r="AV3" s="77" t="s">
        <v>394</v>
      </c>
      <c r="AW3" s="77" t="s">
        <v>395</v>
      </c>
      <c r="AX3" s="77" t="s">
        <v>396</v>
      </c>
      <c r="AY3" s="77" t="s">
        <v>397</v>
      </c>
      <c r="AZ3" s="77" t="s">
        <v>398</v>
      </c>
      <c r="BA3" s="77" t="s">
        <v>399</v>
      </c>
      <c r="BB3" s="77" t="s">
        <v>400</v>
      </c>
      <c r="BC3" s="77" t="s">
        <v>401</v>
      </c>
      <c r="BD3" s="77" t="s">
        <v>402</v>
      </c>
      <c r="BE3" s="77" t="s">
        <v>403</v>
      </c>
      <c r="BF3" s="77" t="s">
        <v>404</v>
      </c>
      <c r="BG3" s="77" t="s">
        <v>405</v>
      </c>
      <c r="BH3" s="77" t="s">
        <v>406</v>
      </c>
      <c r="BI3" s="77" t="s">
        <v>407</v>
      </c>
      <c r="BJ3" s="77" t="s">
        <v>408</v>
      </c>
      <c r="BK3" s="77" t="s">
        <v>409</v>
      </c>
      <c r="BL3" s="77" t="s">
        <v>410</v>
      </c>
      <c r="BM3" s="77" t="s">
        <v>411</v>
      </c>
      <c r="BN3" s="77" t="s">
        <v>412</v>
      </c>
      <c r="BO3" s="77" t="s">
        <v>413</v>
      </c>
      <c r="BP3" s="78" t="s">
        <v>414</v>
      </c>
      <c r="BQ3" s="42" t="s">
        <v>415</v>
      </c>
      <c r="BR3" s="79" t="s">
        <v>424</v>
      </c>
      <c r="BS3" s="79" t="s">
        <v>406</v>
      </c>
      <c r="BT3" s="80" t="s">
        <v>425</v>
      </c>
    </row>
    <row r="4" spans="1:78" s="43" customFormat="1" ht="11.5" x14ac:dyDescent="0.3">
      <c r="A4" s="47" t="s">
        <v>120</v>
      </c>
      <c r="B4" s="43" t="s">
        <v>426</v>
      </c>
      <c r="D4" s="51" t="s">
        <v>160</v>
      </c>
      <c r="E4" s="44" t="s">
        <v>427</v>
      </c>
      <c r="F4" s="44" t="s">
        <v>153</v>
      </c>
      <c r="G4" s="44" t="s">
        <v>152</v>
      </c>
      <c r="H4" s="48" t="s">
        <v>361</v>
      </c>
      <c r="I4" s="48" t="s">
        <v>362</v>
      </c>
      <c r="J4" s="48" t="s">
        <v>363</v>
      </c>
      <c r="K4" s="48" t="s">
        <v>364</v>
      </c>
      <c r="L4" s="48" t="s">
        <v>180</v>
      </c>
      <c r="M4" s="48" t="s">
        <v>365</v>
      </c>
      <c r="N4" s="48" t="s">
        <v>366</v>
      </c>
      <c r="O4" s="48" t="s">
        <v>367</v>
      </c>
      <c r="P4" s="48" t="s">
        <v>368</v>
      </c>
      <c r="Q4" s="48" t="s">
        <v>369</v>
      </c>
      <c r="R4" s="48" t="s">
        <v>370</v>
      </c>
      <c r="S4" s="48" t="s">
        <v>371</v>
      </c>
      <c r="T4" s="48" t="s">
        <v>372</v>
      </c>
      <c r="U4" s="48" t="s">
        <v>373</v>
      </c>
      <c r="V4" s="48" t="s">
        <v>374</v>
      </c>
      <c r="W4" s="48" t="s">
        <v>375</v>
      </c>
      <c r="X4" s="48" t="s">
        <v>376</v>
      </c>
      <c r="Y4" s="48" t="s">
        <v>376</v>
      </c>
      <c r="Z4" s="48" t="s">
        <v>377</v>
      </c>
      <c r="AA4" s="48" t="s">
        <v>378</v>
      </c>
      <c r="AB4" s="48" t="s">
        <v>379</v>
      </c>
      <c r="AC4" s="48" t="s">
        <v>380</v>
      </c>
      <c r="AD4" s="48" t="s">
        <v>381</v>
      </c>
      <c r="AE4" s="48" t="s">
        <v>382</v>
      </c>
      <c r="AF4" s="48" t="s">
        <v>383</v>
      </c>
      <c r="AG4" s="48" t="s">
        <v>384</v>
      </c>
      <c r="AH4" s="48" t="s">
        <v>385</v>
      </c>
      <c r="AI4" s="48" t="s">
        <v>386</v>
      </c>
      <c r="AJ4" s="48" t="s">
        <v>387</v>
      </c>
      <c r="AK4" s="48" t="s">
        <v>388</v>
      </c>
      <c r="AL4" s="49" t="s">
        <v>389</v>
      </c>
      <c r="AM4" s="48" t="s">
        <v>390</v>
      </c>
      <c r="AN4" s="35" t="s">
        <v>428</v>
      </c>
      <c r="AO4" s="35" t="s">
        <v>368</v>
      </c>
      <c r="AP4" s="35" t="s">
        <v>181</v>
      </c>
      <c r="AQ4" s="41" t="s">
        <v>427</v>
      </c>
      <c r="AR4" s="41" t="s">
        <v>153</v>
      </c>
      <c r="AS4" s="41" t="s">
        <v>152</v>
      </c>
      <c r="AT4" s="77" t="s">
        <v>392</v>
      </c>
      <c r="AU4" s="77" t="s">
        <v>393</v>
      </c>
      <c r="AV4" s="77" t="s">
        <v>394</v>
      </c>
      <c r="AW4" s="77" t="s">
        <v>395</v>
      </c>
      <c r="AX4" s="77" t="s">
        <v>396</v>
      </c>
      <c r="AY4" s="77" t="s">
        <v>397</v>
      </c>
      <c r="AZ4" s="77" t="s">
        <v>398</v>
      </c>
      <c r="BA4" s="77" t="s">
        <v>399</v>
      </c>
      <c r="BB4" s="77" t="s">
        <v>400</v>
      </c>
      <c r="BC4" s="77" t="s">
        <v>401</v>
      </c>
      <c r="BD4" s="77" t="s">
        <v>402</v>
      </c>
      <c r="BE4" s="77" t="s">
        <v>403</v>
      </c>
      <c r="BF4" s="77" t="s">
        <v>404</v>
      </c>
      <c r="BG4" s="77" t="s">
        <v>405</v>
      </c>
      <c r="BH4" s="77" t="s">
        <v>406</v>
      </c>
      <c r="BI4" s="77" t="s">
        <v>407</v>
      </c>
      <c r="BJ4" s="77" t="s">
        <v>408</v>
      </c>
      <c r="BK4" s="77" t="s">
        <v>409</v>
      </c>
      <c r="BL4" s="77" t="s">
        <v>410</v>
      </c>
      <c r="BM4" s="77" t="s">
        <v>411</v>
      </c>
      <c r="BN4" s="77" t="s">
        <v>412</v>
      </c>
      <c r="BO4" s="77" t="s">
        <v>413</v>
      </c>
      <c r="BP4" s="78" t="s">
        <v>414</v>
      </c>
      <c r="BQ4" s="42" t="s">
        <v>415</v>
      </c>
      <c r="BR4" s="79" t="s">
        <v>429</v>
      </c>
      <c r="BS4" s="79" t="s">
        <v>398</v>
      </c>
      <c r="BT4" s="80" t="s">
        <v>430</v>
      </c>
    </row>
    <row r="5" spans="1:78" s="43" customFormat="1" ht="11.5" x14ac:dyDescent="0.3">
      <c r="A5" s="47" t="s">
        <v>431</v>
      </c>
      <c r="B5" s="43" t="s">
        <v>432</v>
      </c>
      <c r="D5" s="44" t="s">
        <v>433</v>
      </c>
      <c r="E5" s="44" t="s">
        <v>434</v>
      </c>
      <c r="F5" s="44" t="s">
        <v>155</v>
      </c>
      <c r="G5" s="44" t="s">
        <v>152</v>
      </c>
      <c r="H5" s="48" t="s">
        <v>361</v>
      </c>
      <c r="I5" s="48" t="s">
        <v>362</v>
      </c>
      <c r="J5" s="48" t="s">
        <v>363</v>
      </c>
      <c r="K5" s="48" t="s">
        <v>364</v>
      </c>
      <c r="L5" s="48" t="s">
        <v>180</v>
      </c>
      <c r="M5" s="48" t="s">
        <v>365</v>
      </c>
      <c r="N5" s="48" t="s">
        <v>366</v>
      </c>
      <c r="O5" s="48" t="s">
        <v>367</v>
      </c>
      <c r="P5" s="48" t="s">
        <v>368</v>
      </c>
      <c r="Q5" s="48" t="s">
        <v>369</v>
      </c>
      <c r="R5" s="48" t="s">
        <v>370</v>
      </c>
      <c r="S5" s="48" t="s">
        <v>371</v>
      </c>
      <c r="T5" s="48" t="s">
        <v>372</v>
      </c>
      <c r="U5" s="48" t="s">
        <v>373</v>
      </c>
      <c r="V5" s="48" t="s">
        <v>374</v>
      </c>
      <c r="W5" s="48" t="s">
        <v>375</v>
      </c>
      <c r="X5" s="48" t="s">
        <v>376</v>
      </c>
      <c r="Y5" s="48" t="s">
        <v>376</v>
      </c>
      <c r="Z5" s="48" t="s">
        <v>377</v>
      </c>
      <c r="AA5" s="48" t="s">
        <v>378</v>
      </c>
      <c r="AB5" s="48" t="s">
        <v>379</v>
      </c>
      <c r="AC5" s="48" t="s">
        <v>380</v>
      </c>
      <c r="AD5" s="48" t="s">
        <v>381</v>
      </c>
      <c r="AE5" s="48" t="s">
        <v>382</v>
      </c>
      <c r="AF5" s="48" t="s">
        <v>383</v>
      </c>
      <c r="AG5" s="48" t="s">
        <v>384</v>
      </c>
      <c r="AH5" s="48" t="s">
        <v>385</v>
      </c>
      <c r="AI5" s="48" t="s">
        <v>386</v>
      </c>
      <c r="AJ5" s="48" t="s">
        <v>387</v>
      </c>
      <c r="AK5" s="48" t="s">
        <v>388</v>
      </c>
      <c r="AL5" s="49" t="s">
        <v>389</v>
      </c>
      <c r="AM5" s="48" t="s">
        <v>390</v>
      </c>
      <c r="AN5" s="35" t="s">
        <v>435</v>
      </c>
      <c r="AO5" s="35" t="s">
        <v>377</v>
      </c>
      <c r="AP5" s="35" t="s">
        <v>436</v>
      </c>
      <c r="AQ5" s="41" t="s">
        <v>434</v>
      </c>
      <c r="AR5" s="41" t="s">
        <v>155</v>
      </c>
      <c r="AS5" s="41" t="s">
        <v>152</v>
      </c>
      <c r="AT5" s="77" t="s">
        <v>392</v>
      </c>
      <c r="AU5" s="77" t="s">
        <v>393</v>
      </c>
      <c r="AV5" s="77" t="s">
        <v>394</v>
      </c>
      <c r="AW5" s="77" t="s">
        <v>395</v>
      </c>
      <c r="AX5" s="77" t="s">
        <v>396</v>
      </c>
      <c r="AY5" s="77" t="s">
        <v>397</v>
      </c>
      <c r="AZ5" s="77" t="s">
        <v>398</v>
      </c>
      <c r="BA5" s="77" t="s">
        <v>399</v>
      </c>
      <c r="BB5" s="77" t="s">
        <v>400</v>
      </c>
      <c r="BC5" s="77" t="s">
        <v>401</v>
      </c>
      <c r="BD5" s="77" t="s">
        <v>402</v>
      </c>
      <c r="BE5" s="77" t="s">
        <v>403</v>
      </c>
      <c r="BF5" s="77" t="s">
        <v>404</v>
      </c>
      <c r="BG5" s="77" t="s">
        <v>405</v>
      </c>
      <c r="BH5" s="77" t="s">
        <v>406</v>
      </c>
      <c r="BI5" s="77" t="s">
        <v>407</v>
      </c>
      <c r="BJ5" s="77" t="s">
        <v>408</v>
      </c>
      <c r="BK5" s="77" t="s">
        <v>409</v>
      </c>
      <c r="BL5" s="77" t="s">
        <v>410</v>
      </c>
      <c r="BM5" s="77" t="s">
        <v>411</v>
      </c>
      <c r="BN5" s="77" t="s">
        <v>412</v>
      </c>
      <c r="BO5" s="77" t="s">
        <v>413</v>
      </c>
      <c r="BP5" s="78" t="s">
        <v>414</v>
      </c>
      <c r="BQ5" s="42" t="s">
        <v>415</v>
      </c>
      <c r="BR5" s="79" t="s">
        <v>437</v>
      </c>
      <c r="BS5" s="79" t="s">
        <v>408</v>
      </c>
      <c r="BT5" s="80" t="s">
        <v>430</v>
      </c>
    </row>
    <row r="6" spans="1:78" s="43" customFormat="1" ht="11.5" x14ac:dyDescent="0.3">
      <c r="A6" s="47" t="s">
        <v>438</v>
      </c>
      <c r="B6" s="43" t="s">
        <v>439</v>
      </c>
      <c r="E6" s="44" t="s">
        <v>440</v>
      </c>
      <c r="F6" s="44" t="s">
        <v>441</v>
      </c>
      <c r="G6" s="44" t="s">
        <v>152</v>
      </c>
      <c r="H6" s="48" t="s">
        <v>361</v>
      </c>
      <c r="I6" s="48" t="s">
        <v>362</v>
      </c>
      <c r="J6" s="48" t="s">
        <v>363</v>
      </c>
      <c r="K6" s="48" t="s">
        <v>364</v>
      </c>
      <c r="L6" s="48" t="s">
        <v>180</v>
      </c>
      <c r="M6" s="48" t="s">
        <v>365</v>
      </c>
      <c r="N6" s="48" t="s">
        <v>366</v>
      </c>
      <c r="O6" s="48" t="s">
        <v>367</v>
      </c>
      <c r="P6" s="48" t="s">
        <v>368</v>
      </c>
      <c r="Q6" s="48" t="s">
        <v>369</v>
      </c>
      <c r="R6" s="48" t="s">
        <v>370</v>
      </c>
      <c r="S6" s="48" t="s">
        <v>371</v>
      </c>
      <c r="T6" s="48" t="s">
        <v>372</v>
      </c>
      <c r="U6" s="48" t="s">
        <v>373</v>
      </c>
      <c r="V6" s="48" t="s">
        <v>374</v>
      </c>
      <c r="W6" s="48" t="s">
        <v>375</v>
      </c>
      <c r="X6" s="48" t="s">
        <v>376</v>
      </c>
      <c r="Y6" s="48" t="s">
        <v>376</v>
      </c>
      <c r="Z6" s="48" t="s">
        <v>377</v>
      </c>
      <c r="AA6" s="48" t="s">
        <v>378</v>
      </c>
      <c r="AB6" s="48" t="s">
        <v>379</v>
      </c>
      <c r="AC6" s="48" t="s">
        <v>380</v>
      </c>
      <c r="AD6" s="48" t="s">
        <v>381</v>
      </c>
      <c r="AE6" s="48" t="s">
        <v>382</v>
      </c>
      <c r="AF6" s="48" t="s">
        <v>383</v>
      </c>
      <c r="AG6" s="48" t="s">
        <v>384</v>
      </c>
      <c r="AH6" s="48" t="s">
        <v>385</v>
      </c>
      <c r="AI6" s="48" t="s">
        <v>386</v>
      </c>
      <c r="AJ6" s="48" t="s">
        <v>387</v>
      </c>
      <c r="AK6" s="48" t="s">
        <v>388</v>
      </c>
      <c r="AL6" s="49" t="s">
        <v>389</v>
      </c>
      <c r="AM6" s="48" t="s">
        <v>390</v>
      </c>
      <c r="AN6" s="35" t="s">
        <v>442</v>
      </c>
      <c r="AO6" s="35" t="s">
        <v>376</v>
      </c>
      <c r="AP6" s="35" t="s">
        <v>443</v>
      </c>
      <c r="AQ6" s="41" t="s">
        <v>440</v>
      </c>
      <c r="AR6" s="41" t="s">
        <v>441</v>
      </c>
      <c r="AS6" s="41" t="s">
        <v>152</v>
      </c>
      <c r="AT6" s="77" t="s">
        <v>392</v>
      </c>
      <c r="AU6" s="77" t="s">
        <v>393</v>
      </c>
      <c r="AV6" s="77" t="s">
        <v>394</v>
      </c>
      <c r="AW6" s="77" t="s">
        <v>395</v>
      </c>
      <c r="AX6" s="77" t="s">
        <v>396</v>
      </c>
      <c r="AY6" s="77" t="s">
        <v>397</v>
      </c>
      <c r="AZ6" s="77" t="s">
        <v>398</v>
      </c>
      <c r="BA6" s="77" t="s">
        <v>399</v>
      </c>
      <c r="BB6" s="77" t="s">
        <v>400</v>
      </c>
      <c r="BC6" s="77" t="s">
        <v>401</v>
      </c>
      <c r="BD6" s="77" t="s">
        <v>402</v>
      </c>
      <c r="BE6" s="77" t="s">
        <v>403</v>
      </c>
      <c r="BF6" s="77" t="s">
        <v>404</v>
      </c>
      <c r="BG6" s="77" t="s">
        <v>405</v>
      </c>
      <c r="BH6" s="77" t="s">
        <v>406</v>
      </c>
      <c r="BI6" s="77" t="s">
        <v>407</v>
      </c>
      <c r="BJ6" s="77" t="s">
        <v>408</v>
      </c>
      <c r="BK6" s="77" t="s">
        <v>409</v>
      </c>
      <c r="BL6" s="77" t="s">
        <v>410</v>
      </c>
      <c r="BM6" s="77" t="s">
        <v>411</v>
      </c>
      <c r="BN6" s="77" t="s">
        <v>412</v>
      </c>
      <c r="BO6" s="77" t="s">
        <v>413</v>
      </c>
      <c r="BP6" s="78" t="s">
        <v>414</v>
      </c>
      <c r="BQ6" s="42" t="s">
        <v>415</v>
      </c>
      <c r="BR6" s="79" t="s">
        <v>444</v>
      </c>
      <c r="BS6" s="79" t="s">
        <v>399</v>
      </c>
      <c r="BT6" s="80" t="s">
        <v>430</v>
      </c>
    </row>
    <row r="7" spans="1:78" s="43" customFormat="1" ht="11.5" x14ac:dyDescent="0.3">
      <c r="A7" s="47" t="s">
        <v>445</v>
      </c>
      <c r="B7" s="43" t="s">
        <v>446</v>
      </c>
      <c r="E7" s="44" t="s">
        <v>447</v>
      </c>
      <c r="F7" s="44" t="s">
        <v>448</v>
      </c>
      <c r="G7" s="44" t="s">
        <v>152</v>
      </c>
      <c r="H7" s="48" t="s">
        <v>361</v>
      </c>
      <c r="I7" s="48" t="s">
        <v>362</v>
      </c>
      <c r="J7" s="48" t="s">
        <v>363</v>
      </c>
      <c r="K7" s="48" t="s">
        <v>364</v>
      </c>
      <c r="L7" s="48" t="s">
        <v>180</v>
      </c>
      <c r="M7" s="48" t="s">
        <v>365</v>
      </c>
      <c r="N7" s="48" t="s">
        <v>366</v>
      </c>
      <c r="O7" s="48" t="s">
        <v>367</v>
      </c>
      <c r="P7" s="48" t="s">
        <v>368</v>
      </c>
      <c r="Q7" s="48" t="s">
        <v>369</v>
      </c>
      <c r="R7" s="48" t="s">
        <v>370</v>
      </c>
      <c r="S7" s="48" t="s">
        <v>371</v>
      </c>
      <c r="T7" s="48" t="s">
        <v>372</v>
      </c>
      <c r="U7" s="48" t="s">
        <v>373</v>
      </c>
      <c r="V7" s="48" t="s">
        <v>374</v>
      </c>
      <c r="W7" s="48" t="s">
        <v>375</v>
      </c>
      <c r="X7" s="48" t="s">
        <v>376</v>
      </c>
      <c r="Y7" s="48" t="s">
        <v>376</v>
      </c>
      <c r="Z7" s="48" t="s">
        <v>377</v>
      </c>
      <c r="AA7" s="48" t="s">
        <v>378</v>
      </c>
      <c r="AB7" s="48" t="s">
        <v>379</v>
      </c>
      <c r="AC7" s="48" t="s">
        <v>380</v>
      </c>
      <c r="AD7" s="48" t="s">
        <v>381</v>
      </c>
      <c r="AE7" s="48" t="s">
        <v>382</v>
      </c>
      <c r="AF7" s="48" t="s">
        <v>383</v>
      </c>
      <c r="AG7" s="48" t="s">
        <v>384</v>
      </c>
      <c r="AH7" s="48" t="s">
        <v>385</v>
      </c>
      <c r="AI7" s="48" t="s">
        <v>386</v>
      </c>
      <c r="AJ7" s="48" t="s">
        <v>387</v>
      </c>
      <c r="AK7" s="48" t="s">
        <v>388</v>
      </c>
      <c r="AL7" s="49" t="s">
        <v>389</v>
      </c>
      <c r="AM7" s="48" t="s">
        <v>390</v>
      </c>
      <c r="AN7" s="35" t="s">
        <v>449</v>
      </c>
      <c r="AO7" s="35" t="s">
        <v>180</v>
      </c>
      <c r="AP7" s="35" t="s">
        <v>181</v>
      </c>
      <c r="AQ7" s="41" t="s">
        <v>447</v>
      </c>
      <c r="AR7" s="41" t="s">
        <v>448</v>
      </c>
      <c r="AS7" s="41" t="s">
        <v>152</v>
      </c>
      <c r="AT7" s="77" t="s">
        <v>392</v>
      </c>
      <c r="AU7" s="77" t="s">
        <v>393</v>
      </c>
      <c r="AV7" s="77" t="s">
        <v>394</v>
      </c>
      <c r="AW7" s="77" t="s">
        <v>395</v>
      </c>
      <c r="AX7" s="77" t="s">
        <v>396</v>
      </c>
      <c r="AY7" s="77" t="s">
        <v>397</v>
      </c>
      <c r="AZ7" s="77" t="s">
        <v>398</v>
      </c>
      <c r="BA7" s="77" t="s">
        <v>399</v>
      </c>
      <c r="BB7" s="77" t="s">
        <v>400</v>
      </c>
      <c r="BC7" s="77" t="s">
        <v>401</v>
      </c>
      <c r="BD7" s="77" t="s">
        <v>402</v>
      </c>
      <c r="BE7" s="77" t="s">
        <v>403</v>
      </c>
      <c r="BF7" s="77" t="s">
        <v>404</v>
      </c>
      <c r="BG7" s="77" t="s">
        <v>405</v>
      </c>
      <c r="BH7" s="77" t="s">
        <v>406</v>
      </c>
      <c r="BI7" s="77" t="s">
        <v>407</v>
      </c>
      <c r="BJ7" s="77" t="s">
        <v>408</v>
      </c>
      <c r="BK7" s="77" t="s">
        <v>409</v>
      </c>
      <c r="BL7" s="77" t="s">
        <v>410</v>
      </c>
      <c r="BM7" s="77" t="s">
        <v>411</v>
      </c>
      <c r="BN7" s="77" t="s">
        <v>412</v>
      </c>
      <c r="BO7" s="77" t="s">
        <v>413</v>
      </c>
      <c r="BP7" s="78" t="s">
        <v>414</v>
      </c>
      <c r="BQ7" s="42" t="s">
        <v>415</v>
      </c>
      <c r="BR7" s="79" t="s">
        <v>450</v>
      </c>
      <c r="BS7" s="79" t="s">
        <v>401</v>
      </c>
      <c r="BT7" s="80" t="s">
        <v>425</v>
      </c>
    </row>
    <row r="8" spans="1:78" s="43" customFormat="1" ht="11.5" x14ac:dyDescent="0.3">
      <c r="A8" s="47" t="s">
        <v>451</v>
      </c>
      <c r="B8" s="43" t="s">
        <v>452</v>
      </c>
      <c r="E8" s="44" t="s">
        <v>453</v>
      </c>
      <c r="F8" s="44" t="s">
        <v>454</v>
      </c>
      <c r="G8" s="44" t="s">
        <v>152</v>
      </c>
      <c r="H8" s="48" t="s">
        <v>361</v>
      </c>
      <c r="I8" s="48" t="s">
        <v>362</v>
      </c>
      <c r="J8" s="48" t="s">
        <v>363</v>
      </c>
      <c r="K8" s="48" t="s">
        <v>364</v>
      </c>
      <c r="L8" s="48" t="s">
        <v>180</v>
      </c>
      <c r="M8" s="48" t="s">
        <v>365</v>
      </c>
      <c r="N8" s="48" t="s">
        <v>366</v>
      </c>
      <c r="O8" s="48" t="s">
        <v>367</v>
      </c>
      <c r="P8" s="48" t="s">
        <v>368</v>
      </c>
      <c r="Q8" s="48" t="s">
        <v>369</v>
      </c>
      <c r="R8" s="48" t="s">
        <v>370</v>
      </c>
      <c r="S8" s="48" t="s">
        <v>371</v>
      </c>
      <c r="T8" s="48" t="s">
        <v>372</v>
      </c>
      <c r="U8" s="48" t="s">
        <v>373</v>
      </c>
      <c r="V8" s="48" t="s">
        <v>374</v>
      </c>
      <c r="W8" s="48" t="s">
        <v>375</v>
      </c>
      <c r="X8" s="48" t="s">
        <v>376</v>
      </c>
      <c r="Y8" s="48" t="s">
        <v>376</v>
      </c>
      <c r="Z8" s="48" t="s">
        <v>377</v>
      </c>
      <c r="AA8" s="48" t="s">
        <v>378</v>
      </c>
      <c r="AB8" s="48" t="s">
        <v>379</v>
      </c>
      <c r="AC8" s="48" t="s">
        <v>380</v>
      </c>
      <c r="AD8" s="48" t="s">
        <v>381</v>
      </c>
      <c r="AE8" s="48" t="s">
        <v>382</v>
      </c>
      <c r="AF8" s="48" t="s">
        <v>383</v>
      </c>
      <c r="AG8" s="48" t="s">
        <v>384</v>
      </c>
      <c r="AH8" s="48" t="s">
        <v>385</v>
      </c>
      <c r="AI8" s="48" t="s">
        <v>386</v>
      </c>
      <c r="AJ8" s="48" t="s">
        <v>387</v>
      </c>
      <c r="AK8" s="48" t="s">
        <v>388</v>
      </c>
      <c r="AL8" s="49" t="s">
        <v>389</v>
      </c>
      <c r="AM8" s="48" t="s">
        <v>390</v>
      </c>
      <c r="AN8" s="35" t="s">
        <v>455</v>
      </c>
      <c r="AO8" s="35" t="s">
        <v>363</v>
      </c>
      <c r="AP8" s="35" t="s">
        <v>456</v>
      </c>
      <c r="AQ8" s="41" t="s">
        <v>453</v>
      </c>
      <c r="AR8" s="41" t="s">
        <v>454</v>
      </c>
      <c r="AS8" s="41" t="s">
        <v>152</v>
      </c>
      <c r="AT8" s="77" t="s">
        <v>392</v>
      </c>
      <c r="AU8" s="77" t="s">
        <v>393</v>
      </c>
      <c r="AV8" s="77" t="s">
        <v>394</v>
      </c>
      <c r="AW8" s="77" t="s">
        <v>395</v>
      </c>
      <c r="AX8" s="77" t="s">
        <v>396</v>
      </c>
      <c r="AY8" s="77" t="s">
        <v>397</v>
      </c>
      <c r="AZ8" s="77" t="s">
        <v>398</v>
      </c>
      <c r="BA8" s="77" t="s">
        <v>399</v>
      </c>
      <c r="BB8" s="77" t="s">
        <v>400</v>
      </c>
      <c r="BC8" s="77" t="s">
        <v>401</v>
      </c>
      <c r="BD8" s="77" t="s">
        <v>402</v>
      </c>
      <c r="BE8" s="77" t="s">
        <v>403</v>
      </c>
      <c r="BF8" s="77" t="s">
        <v>404</v>
      </c>
      <c r="BG8" s="77" t="s">
        <v>405</v>
      </c>
      <c r="BH8" s="77" t="s">
        <v>406</v>
      </c>
      <c r="BI8" s="77" t="s">
        <v>407</v>
      </c>
      <c r="BJ8" s="77" t="s">
        <v>408</v>
      </c>
      <c r="BK8" s="77" t="s">
        <v>409</v>
      </c>
      <c r="BL8" s="77" t="s">
        <v>410</v>
      </c>
      <c r="BM8" s="77" t="s">
        <v>411</v>
      </c>
      <c r="BN8" s="77" t="s">
        <v>412</v>
      </c>
      <c r="BO8" s="77" t="s">
        <v>413</v>
      </c>
      <c r="BP8" s="78" t="s">
        <v>414</v>
      </c>
      <c r="BQ8" s="42" t="s">
        <v>415</v>
      </c>
      <c r="BR8" s="79" t="s">
        <v>457</v>
      </c>
      <c r="BS8" s="79" t="s">
        <v>400</v>
      </c>
      <c r="BT8" s="80" t="s">
        <v>458</v>
      </c>
    </row>
    <row r="9" spans="1:78" s="43" customFormat="1" ht="11.5" x14ac:dyDescent="0.3">
      <c r="A9" s="47" t="s">
        <v>459</v>
      </c>
      <c r="B9" s="43" t="s">
        <v>460</v>
      </c>
      <c r="E9" s="44" t="s">
        <v>461</v>
      </c>
      <c r="F9" s="44" t="s">
        <v>462</v>
      </c>
      <c r="G9" s="44" t="s">
        <v>152</v>
      </c>
      <c r="H9" s="48" t="s">
        <v>361</v>
      </c>
      <c r="I9" s="48" t="s">
        <v>362</v>
      </c>
      <c r="J9" s="48" t="s">
        <v>363</v>
      </c>
      <c r="K9" s="48" t="s">
        <v>364</v>
      </c>
      <c r="L9" s="48" t="s">
        <v>180</v>
      </c>
      <c r="M9" s="48" t="s">
        <v>365</v>
      </c>
      <c r="N9" s="48" t="s">
        <v>366</v>
      </c>
      <c r="O9" s="48" t="s">
        <v>367</v>
      </c>
      <c r="P9" s="48" t="s">
        <v>368</v>
      </c>
      <c r="Q9" s="48" t="s">
        <v>369</v>
      </c>
      <c r="R9" s="48" t="s">
        <v>370</v>
      </c>
      <c r="S9" s="48" t="s">
        <v>371</v>
      </c>
      <c r="T9" s="48" t="s">
        <v>372</v>
      </c>
      <c r="U9" s="48" t="s">
        <v>373</v>
      </c>
      <c r="V9" s="48" t="s">
        <v>374</v>
      </c>
      <c r="W9" s="48" t="s">
        <v>375</v>
      </c>
      <c r="X9" s="48" t="s">
        <v>376</v>
      </c>
      <c r="Y9" s="48" t="s">
        <v>376</v>
      </c>
      <c r="Z9" s="48" t="s">
        <v>377</v>
      </c>
      <c r="AA9" s="48" t="s">
        <v>378</v>
      </c>
      <c r="AB9" s="48" t="s">
        <v>379</v>
      </c>
      <c r="AC9" s="48" t="s">
        <v>380</v>
      </c>
      <c r="AD9" s="48" t="s">
        <v>381</v>
      </c>
      <c r="AE9" s="48" t="s">
        <v>382</v>
      </c>
      <c r="AF9" s="48" t="s">
        <v>383</v>
      </c>
      <c r="AG9" s="48" t="s">
        <v>384</v>
      </c>
      <c r="AH9" s="48" t="s">
        <v>385</v>
      </c>
      <c r="AI9" s="48" t="s">
        <v>386</v>
      </c>
      <c r="AJ9" s="48" t="s">
        <v>387</v>
      </c>
      <c r="AK9" s="48" t="s">
        <v>388</v>
      </c>
      <c r="AL9" s="49" t="s">
        <v>389</v>
      </c>
      <c r="AM9" s="48" t="s">
        <v>390</v>
      </c>
      <c r="AN9" s="35" t="s">
        <v>463</v>
      </c>
      <c r="AO9" s="35" t="s">
        <v>364</v>
      </c>
      <c r="AP9" s="35" t="s">
        <v>181</v>
      </c>
      <c r="AQ9" s="41" t="s">
        <v>461</v>
      </c>
      <c r="AR9" s="41" t="s">
        <v>462</v>
      </c>
      <c r="AS9" s="41" t="s">
        <v>152</v>
      </c>
      <c r="AT9" s="77" t="s">
        <v>392</v>
      </c>
      <c r="AU9" s="77" t="s">
        <v>393</v>
      </c>
      <c r="AV9" s="77" t="s">
        <v>394</v>
      </c>
      <c r="AW9" s="77" t="s">
        <v>395</v>
      </c>
      <c r="AX9" s="77" t="s">
        <v>396</v>
      </c>
      <c r="AY9" s="77" t="s">
        <v>397</v>
      </c>
      <c r="AZ9" s="77" t="s">
        <v>398</v>
      </c>
      <c r="BA9" s="77" t="s">
        <v>399</v>
      </c>
      <c r="BB9" s="77" t="s">
        <v>400</v>
      </c>
      <c r="BC9" s="77" t="s">
        <v>401</v>
      </c>
      <c r="BD9" s="77" t="s">
        <v>402</v>
      </c>
      <c r="BE9" s="77" t="s">
        <v>403</v>
      </c>
      <c r="BF9" s="77" t="s">
        <v>404</v>
      </c>
      <c r="BG9" s="77" t="s">
        <v>405</v>
      </c>
      <c r="BH9" s="77" t="s">
        <v>406</v>
      </c>
      <c r="BI9" s="77" t="s">
        <v>407</v>
      </c>
      <c r="BJ9" s="77" t="s">
        <v>408</v>
      </c>
      <c r="BK9" s="77" t="s">
        <v>409</v>
      </c>
      <c r="BL9" s="77" t="s">
        <v>410</v>
      </c>
      <c r="BM9" s="77" t="s">
        <v>411</v>
      </c>
      <c r="BN9" s="77" t="s">
        <v>412</v>
      </c>
      <c r="BO9" s="77" t="s">
        <v>413</v>
      </c>
      <c r="BP9" s="78" t="s">
        <v>414</v>
      </c>
      <c r="BQ9" s="42" t="s">
        <v>415</v>
      </c>
      <c r="BR9" s="79" t="s">
        <v>464</v>
      </c>
      <c r="BS9" s="79" t="s">
        <v>404</v>
      </c>
      <c r="BT9" s="81" t="s">
        <v>430</v>
      </c>
    </row>
    <row r="10" spans="1:78" s="43" customFormat="1" ht="11.5" x14ac:dyDescent="0.3">
      <c r="A10" s="47" t="s">
        <v>130</v>
      </c>
      <c r="B10" s="43" t="s">
        <v>465</v>
      </c>
      <c r="E10" s="44" t="s">
        <v>466</v>
      </c>
      <c r="F10" s="44" t="s">
        <v>467</v>
      </c>
      <c r="G10" s="44" t="s">
        <v>152</v>
      </c>
      <c r="H10" s="48" t="s">
        <v>361</v>
      </c>
      <c r="I10" s="48" t="s">
        <v>362</v>
      </c>
      <c r="J10" s="48" t="s">
        <v>363</v>
      </c>
      <c r="K10" s="48" t="s">
        <v>364</v>
      </c>
      <c r="L10" s="48" t="s">
        <v>180</v>
      </c>
      <c r="M10" s="48" t="s">
        <v>365</v>
      </c>
      <c r="N10" s="48" t="s">
        <v>366</v>
      </c>
      <c r="O10" s="48" t="s">
        <v>367</v>
      </c>
      <c r="P10" s="48" t="s">
        <v>368</v>
      </c>
      <c r="Q10" s="48" t="s">
        <v>369</v>
      </c>
      <c r="R10" s="48" t="s">
        <v>370</v>
      </c>
      <c r="S10" s="48" t="s">
        <v>371</v>
      </c>
      <c r="T10" s="48" t="s">
        <v>372</v>
      </c>
      <c r="U10" s="48" t="s">
        <v>373</v>
      </c>
      <c r="V10" s="48" t="s">
        <v>374</v>
      </c>
      <c r="W10" s="48" t="s">
        <v>375</v>
      </c>
      <c r="X10" s="48" t="s">
        <v>376</v>
      </c>
      <c r="Y10" s="48" t="s">
        <v>376</v>
      </c>
      <c r="Z10" s="48" t="s">
        <v>377</v>
      </c>
      <c r="AA10" s="48" t="s">
        <v>378</v>
      </c>
      <c r="AB10" s="48" t="s">
        <v>379</v>
      </c>
      <c r="AC10" s="48" t="s">
        <v>380</v>
      </c>
      <c r="AD10" s="48" t="s">
        <v>381</v>
      </c>
      <c r="AE10" s="48" t="s">
        <v>382</v>
      </c>
      <c r="AF10" s="48" t="s">
        <v>383</v>
      </c>
      <c r="AG10" s="48" t="s">
        <v>384</v>
      </c>
      <c r="AH10" s="48" t="s">
        <v>385</v>
      </c>
      <c r="AI10" s="48" t="s">
        <v>386</v>
      </c>
      <c r="AJ10" s="48" t="s">
        <v>387</v>
      </c>
      <c r="AK10" s="48" t="s">
        <v>388</v>
      </c>
      <c r="AL10" s="49" t="s">
        <v>389</v>
      </c>
      <c r="AM10" s="48" t="s">
        <v>390</v>
      </c>
      <c r="AN10" s="38" t="s">
        <v>468</v>
      </c>
      <c r="AO10" s="36" t="s">
        <v>469</v>
      </c>
      <c r="AP10" s="36" t="s">
        <v>469</v>
      </c>
      <c r="AQ10" s="41" t="s">
        <v>466</v>
      </c>
      <c r="AR10" s="41" t="s">
        <v>467</v>
      </c>
      <c r="AS10" s="41" t="s">
        <v>152</v>
      </c>
      <c r="AT10" s="77" t="s">
        <v>392</v>
      </c>
      <c r="AU10" s="77" t="s">
        <v>393</v>
      </c>
      <c r="AV10" s="77" t="s">
        <v>394</v>
      </c>
      <c r="AW10" s="77" t="s">
        <v>395</v>
      </c>
      <c r="AX10" s="77" t="s">
        <v>396</v>
      </c>
      <c r="AY10" s="77" t="s">
        <v>397</v>
      </c>
      <c r="AZ10" s="77" t="s">
        <v>398</v>
      </c>
      <c r="BA10" s="77" t="s">
        <v>399</v>
      </c>
      <c r="BB10" s="77" t="s">
        <v>400</v>
      </c>
      <c r="BC10" s="77" t="s">
        <v>401</v>
      </c>
      <c r="BD10" s="77" t="s">
        <v>402</v>
      </c>
      <c r="BE10" s="77" t="s">
        <v>403</v>
      </c>
      <c r="BF10" s="77" t="s">
        <v>404</v>
      </c>
      <c r="BG10" s="77" t="s">
        <v>405</v>
      </c>
      <c r="BH10" s="77" t="s">
        <v>406</v>
      </c>
      <c r="BI10" s="77" t="s">
        <v>407</v>
      </c>
      <c r="BJ10" s="77" t="s">
        <v>408</v>
      </c>
      <c r="BK10" s="77" t="s">
        <v>409</v>
      </c>
      <c r="BL10" s="77" t="s">
        <v>410</v>
      </c>
      <c r="BM10" s="77" t="s">
        <v>411</v>
      </c>
      <c r="BN10" s="77" t="s">
        <v>412</v>
      </c>
      <c r="BO10" s="77" t="s">
        <v>413</v>
      </c>
      <c r="BP10" s="78" t="s">
        <v>414</v>
      </c>
      <c r="BQ10" s="42" t="s">
        <v>415</v>
      </c>
      <c r="BR10" s="79" t="s">
        <v>470</v>
      </c>
      <c r="BS10" s="79" t="s">
        <v>403</v>
      </c>
      <c r="BT10" s="80" t="s">
        <v>471</v>
      </c>
    </row>
    <row r="11" spans="1:78" s="43" customFormat="1" ht="11.5" x14ac:dyDescent="0.3">
      <c r="A11" s="47" t="s">
        <v>126</v>
      </c>
      <c r="B11" s="43" t="s">
        <v>472</v>
      </c>
      <c r="E11" s="44" t="s">
        <v>473</v>
      </c>
      <c r="F11" s="44" t="s">
        <v>474</v>
      </c>
      <c r="G11" s="44" t="s">
        <v>152</v>
      </c>
      <c r="H11" s="48" t="s">
        <v>361</v>
      </c>
      <c r="I11" s="48" t="s">
        <v>362</v>
      </c>
      <c r="J11" s="48" t="s">
        <v>363</v>
      </c>
      <c r="K11" s="48" t="s">
        <v>364</v>
      </c>
      <c r="L11" s="48" t="s">
        <v>180</v>
      </c>
      <c r="M11" s="48" t="s">
        <v>365</v>
      </c>
      <c r="N11" s="48" t="s">
        <v>366</v>
      </c>
      <c r="O11" s="48" t="s">
        <v>367</v>
      </c>
      <c r="P11" s="48" t="s">
        <v>368</v>
      </c>
      <c r="Q11" s="48" t="s">
        <v>369</v>
      </c>
      <c r="R11" s="48" t="s">
        <v>370</v>
      </c>
      <c r="S11" s="48" t="s">
        <v>371</v>
      </c>
      <c r="T11" s="48" t="s">
        <v>372</v>
      </c>
      <c r="U11" s="48" t="s">
        <v>373</v>
      </c>
      <c r="V11" s="48" t="s">
        <v>374</v>
      </c>
      <c r="W11" s="48" t="s">
        <v>375</v>
      </c>
      <c r="X11" s="48" t="s">
        <v>376</v>
      </c>
      <c r="Y11" s="48" t="s">
        <v>376</v>
      </c>
      <c r="Z11" s="48" t="s">
        <v>377</v>
      </c>
      <c r="AA11" s="48" t="s">
        <v>378</v>
      </c>
      <c r="AB11" s="48" t="s">
        <v>379</v>
      </c>
      <c r="AC11" s="48" t="s">
        <v>380</v>
      </c>
      <c r="AD11" s="48" t="s">
        <v>381</v>
      </c>
      <c r="AE11" s="48" t="s">
        <v>382</v>
      </c>
      <c r="AF11" s="48" t="s">
        <v>383</v>
      </c>
      <c r="AG11" s="48" t="s">
        <v>384</v>
      </c>
      <c r="AH11" s="48" t="s">
        <v>385</v>
      </c>
      <c r="AI11" s="48" t="s">
        <v>386</v>
      </c>
      <c r="AJ11" s="48" t="s">
        <v>387</v>
      </c>
      <c r="AK11" s="48" t="s">
        <v>388</v>
      </c>
      <c r="AL11" s="49" t="s">
        <v>389</v>
      </c>
      <c r="AM11" s="48" t="s">
        <v>390</v>
      </c>
      <c r="AN11" s="35" t="s">
        <v>475</v>
      </c>
      <c r="AO11" s="35" t="s">
        <v>380</v>
      </c>
      <c r="AP11" s="35" t="s">
        <v>380</v>
      </c>
      <c r="AQ11" s="41" t="s">
        <v>473</v>
      </c>
      <c r="AR11" s="41" t="s">
        <v>474</v>
      </c>
      <c r="AS11" s="41" t="s">
        <v>152</v>
      </c>
      <c r="AT11" s="77" t="s">
        <v>392</v>
      </c>
      <c r="AU11" s="77" t="s">
        <v>393</v>
      </c>
      <c r="AV11" s="77" t="s">
        <v>394</v>
      </c>
      <c r="AW11" s="77" t="s">
        <v>395</v>
      </c>
      <c r="AX11" s="77" t="s">
        <v>396</v>
      </c>
      <c r="AY11" s="77" t="s">
        <v>397</v>
      </c>
      <c r="AZ11" s="77" t="s">
        <v>398</v>
      </c>
      <c r="BA11" s="77" t="s">
        <v>399</v>
      </c>
      <c r="BB11" s="77" t="s">
        <v>400</v>
      </c>
      <c r="BC11" s="77" t="s">
        <v>401</v>
      </c>
      <c r="BD11" s="77" t="s">
        <v>402</v>
      </c>
      <c r="BE11" s="77" t="s">
        <v>403</v>
      </c>
      <c r="BF11" s="77" t="s">
        <v>404</v>
      </c>
      <c r="BG11" s="77" t="s">
        <v>405</v>
      </c>
      <c r="BH11" s="77" t="s">
        <v>406</v>
      </c>
      <c r="BI11" s="77" t="s">
        <v>407</v>
      </c>
      <c r="BJ11" s="77" t="s">
        <v>408</v>
      </c>
      <c r="BK11" s="77" t="s">
        <v>409</v>
      </c>
      <c r="BL11" s="77" t="s">
        <v>410</v>
      </c>
      <c r="BM11" s="77" t="s">
        <v>411</v>
      </c>
      <c r="BN11" s="77" t="s">
        <v>412</v>
      </c>
      <c r="BO11" s="77" t="s">
        <v>413</v>
      </c>
      <c r="BP11" s="78" t="s">
        <v>414</v>
      </c>
      <c r="BQ11" s="42" t="s">
        <v>415</v>
      </c>
      <c r="BR11" s="82" t="s">
        <v>476</v>
      </c>
      <c r="BS11" s="82" t="s">
        <v>469</v>
      </c>
      <c r="BT11" s="82" t="s">
        <v>469</v>
      </c>
    </row>
    <row r="12" spans="1:78" s="43" customFormat="1" ht="11.5" x14ac:dyDescent="0.3">
      <c r="A12" s="47" t="s">
        <v>477</v>
      </c>
      <c r="E12" s="44" t="s">
        <v>478</v>
      </c>
      <c r="F12" s="44" t="s">
        <v>479</v>
      </c>
      <c r="G12" s="44" t="s">
        <v>152</v>
      </c>
      <c r="H12" s="48" t="s">
        <v>361</v>
      </c>
      <c r="I12" s="48" t="s">
        <v>362</v>
      </c>
      <c r="J12" s="48" t="s">
        <v>363</v>
      </c>
      <c r="K12" s="48" t="s">
        <v>364</v>
      </c>
      <c r="L12" s="48" t="s">
        <v>180</v>
      </c>
      <c r="M12" s="48" t="s">
        <v>365</v>
      </c>
      <c r="N12" s="48" t="s">
        <v>366</v>
      </c>
      <c r="O12" s="48" t="s">
        <v>367</v>
      </c>
      <c r="P12" s="48" t="s">
        <v>368</v>
      </c>
      <c r="Q12" s="48" t="s">
        <v>369</v>
      </c>
      <c r="R12" s="48" t="s">
        <v>370</v>
      </c>
      <c r="S12" s="48" t="s">
        <v>371</v>
      </c>
      <c r="T12" s="48" t="s">
        <v>372</v>
      </c>
      <c r="U12" s="48" t="s">
        <v>373</v>
      </c>
      <c r="V12" s="48" t="s">
        <v>374</v>
      </c>
      <c r="W12" s="48" t="s">
        <v>375</v>
      </c>
      <c r="X12" s="48" t="s">
        <v>376</v>
      </c>
      <c r="Y12" s="48" t="s">
        <v>376</v>
      </c>
      <c r="Z12" s="48" t="s">
        <v>377</v>
      </c>
      <c r="AA12" s="48" t="s">
        <v>378</v>
      </c>
      <c r="AB12" s="48" t="s">
        <v>379</v>
      </c>
      <c r="AC12" s="48" t="s">
        <v>380</v>
      </c>
      <c r="AD12" s="48" t="s">
        <v>381</v>
      </c>
      <c r="AE12" s="48" t="s">
        <v>382</v>
      </c>
      <c r="AF12" s="48" t="s">
        <v>383</v>
      </c>
      <c r="AG12" s="48" t="s">
        <v>384</v>
      </c>
      <c r="AH12" s="48" t="s">
        <v>385</v>
      </c>
      <c r="AI12" s="48" t="s">
        <v>386</v>
      </c>
      <c r="AJ12" s="48" t="s">
        <v>387</v>
      </c>
      <c r="AK12" s="48" t="s">
        <v>388</v>
      </c>
      <c r="AL12" s="49" t="s">
        <v>389</v>
      </c>
      <c r="AM12" s="48" t="s">
        <v>390</v>
      </c>
      <c r="AN12" s="35" t="s">
        <v>480</v>
      </c>
      <c r="AO12" s="35" t="s">
        <v>373</v>
      </c>
      <c r="AP12" s="35" t="s">
        <v>481</v>
      </c>
      <c r="AQ12" s="41" t="s">
        <v>478</v>
      </c>
      <c r="AR12" s="41" t="s">
        <v>479</v>
      </c>
      <c r="AS12" s="41" t="s">
        <v>152</v>
      </c>
      <c r="AT12" s="77" t="s">
        <v>392</v>
      </c>
      <c r="AU12" s="77" t="s">
        <v>393</v>
      </c>
      <c r="AV12" s="77" t="s">
        <v>394</v>
      </c>
      <c r="AW12" s="77" t="s">
        <v>395</v>
      </c>
      <c r="AX12" s="77" t="s">
        <v>396</v>
      </c>
      <c r="AY12" s="77" t="s">
        <v>397</v>
      </c>
      <c r="AZ12" s="77" t="s">
        <v>398</v>
      </c>
      <c r="BA12" s="77" t="s">
        <v>399</v>
      </c>
      <c r="BB12" s="77" t="s">
        <v>400</v>
      </c>
      <c r="BC12" s="77" t="s">
        <v>401</v>
      </c>
      <c r="BD12" s="77" t="s">
        <v>402</v>
      </c>
      <c r="BE12" s="77" t="s">
        <v>403</v>
      </c>
      <c r="BF12" s="77" t="s">
        <v>404</v>
      </c>
      <c r="BG12" s="77" t="s">
        <v>405</v>
      </c>
      <c r="BH12" s="77" t="s">
        <v>406</v>
      </c>
      <c r="BI12" s="77" t="s">
        <v>407</v>
      </c>
      <c r="BJ12" s="77" t="s">
        <v>408</v>
      </c>
      <c r="BK12" s="77" t="s">
        <v>409</v>
      </c>
      <c r="BL12" s="77" t="s">
        <v>410</v>
      </c>
      <c r="BM12" s="77" t="s">
        <v>411</v>
      </c>
      <c r="BN12" s="77" t="s">
        <v>412</v>
      </c>
      <c r="BO12" s="77" t="s">
        <v>413</v>
      </c>
      <c r="BP12" s="78" t="s">
        <v>414</v>
      </c>
      <c r="BQ12" s="42" t="s">
        <v>415</v>
      </c>
      <c r="BR12" s="79" t="s">
        <v>482</v>
      </c>
      <c r="BS12" s="79" t="s">
        <v>394</v>
      </c>
      <c r="BT12" s="79" t="s">
        <v>425</v>
      </c>
    </row>
    <row r="13" spans="1:78" s="43" customFormat="1" ht="11.5" x14ac:dyDescent="0.3">
      <c r="A13" s="47" t="s">
        <v>483</v>
      </c>
      <c r="E13" s="44" t="s">
        <v>484</v>
      </c>
      <c r="F13" s="44" t="s">
        <v>485</v>
      </c>
      <c r="G13" s="44" t="s">
        <v>152</v>
      </c>
      <c r="H13" s="48" t="s">
        <v>361</v>
      </c>
      <c r="I13" s="48" t="s">
        <v>362</v>
      </c>
      <c r="J13" s="48" t="s">
        <v>363</v>
      </c>
      <c r="K13" s="48" t="s">
        <v>364</v>
      </c>
      <c r="L13" s="48" t="s">
        <v>180</v>
      </c>
      <c r="M13" s="48" t="s">
        <v>365</v>
      </c>
      <c r="N13" s="48" t="s">
        <v>366</v>
      </c>
      <c r="O13" s="48" t="s">
        <v>367</v>
      </c>
      <c r="P13" s="48" t="s">
        <v>368</v>
      </c>
      <c r="Q13" s="48" t="s">
        <v>369</v>
      </c>
      <c r="R13" s="48" t="s">
        <v>370</v>
      </c>
      <c r="S13" s="48" t="s">
        <v>371</v>
      </c>
      <c r="T13" s="48" t="s">
        <v>372</v>
      </c>
      <c r="U13" s="48" t="s">
        <v>373</v>
      </c>
      <c r="V13" s="48" t="s">
        <v>374</v>
      </c>
      <c r="W13" s="48" t="s">
        <v>375</v>
      </c>
      <c r="X13" s="48" t="s">
        <v>376</v>
      </c>
      <c r="Y13" s="48" t="s">
        <v>376</v>
      </c>
      <c r="Z13" s="48" t="s">
        <v>377</v>
      </c>
      <c r="AA13" s="48" t="s">
        <v>378</v>
      </c>
      <c r="AB13" s="48" t="s">
        <v>379</v>
      </c>
      <c r="AC13" s="48" t="s">
        <v>380</v>
      </c>
      <c r="AD13" s="48" t="s">
        <v>381</v>
      </c>
      <c r="AE13" s="48" t="s">
        <v>382</v>
      </c>
      <c r="AF13" s="48" t="s">
        <v>383</v>
      </c>
      <c r="AG13" s="48" t="s">
        <v>384</v>
      </c>
      <c r="AH13" s="48" t="s">
        <v>385</v>
      </c>
      <c r="AI13" s="48" t="s">
        <v>386</v>
      </c>
      <c r="AJ13" s="48" t="s">
        <v>387</v>
      </c>
      <c r="AK13" s="48" t="s">
        <v>388</v>
      </c>
      <c r="AL13" s="49" t="s">
        <v>389</v>
      </c>
      <c r="AM13" s="48" t="s">
        <v>390</v>
      </c>
      <c r="AN13" s="35" t="s">
        <v>486</v>
      </c>
      <c r="AO13" s="35" t="s">
        <v>387</v>
      </c>
      <c r="AP13" s="35" t="s">
        <v>487</v>
      </c>
      <c r="AQ13" s="41" t="s">
        <v>484</v>
      </c>
      <c r="AR13" s="41" t="s">
        <v>485</v>
      </c>
      <c r="AS13" s="41" t="s">
        <v>152</v>
      </c>
      <c r="AT13" s="77" t="s">
        <v>392</v>
      </c>
      <c r="AU13" s="77" t="s">
        <v>393</v>
      </c>
      <c r="AV13" s="77" t="s">
        <v>394</v>
      </c>
      <c r="AW13" s="77" t="s">
        <v>395</v>
      </c>
      <c r="AX13" s="77" t="s">
        <v>396</v>
      </c>
      <c r="AY13" s="77" t="s">
        <v>397</v>
      </c>
      <c r="AZ13" s="77" t="s">
        <v>398</v>
      </c>
      <c r="BA13" s="77" t="s">
        <v>399</v>
      </c>
      <c r="BB13" s="77" t="s">
        <v>400</v>
      </c>
      <c r="BC13" s="77" t="s">
        <v>401</v>
      </c>
      <c r="BD13" s="77" t="s">
        <v>402</v>
      </c>
      <c r="BE13" s="77" t="s">
        <v>403</v>
      </c>
      <c r="BF13" s="77" t="s">
        <v>404</v>
      </c>
      <c r="BG13" s="77" t="s">
        <v>405</v>
      </c>
      <c r="BH13" s="77" t="s">
        <v>406</v>
      </c>
      <c r="BI13" s="77" t="s">
        <v>407</v>
      </c>
      <c r="BJ13" s="77" t="s">
        <v>408</v>
      </c>
      <c r="BK13" s="77" t="s">
        <v>409</v>
      </c>
      <c r="BL13" s="77" t="s">
        <v>410</v>
      </c>
      <c r="BM13" s="77" t="s">
        <v>411</v>
      </c>
      <c r="BN13" s="77" t="s">
        <v>412</v>
      </c>
      <c r="BO13" s="77" t="s">
        <v>413</v>
      </c>
      <c r="BP13" s="78" t="s">
        <v>414</v>
      </c>
      <c r="BQ13" s="42" t="s">
        <v>415</v>
      </c>
      <c r="BR13" s="79" t="s">
        <v>488</v>
      </c>
      <c r="BS13" s="79" t="s">
        <v>409</v>
      </c>
      <c r="BT13" s="79" t="s">
        <v>489</v>
      </c>
    </row>
    <row r="14" spans="1:78" s="43" customFormat="1" ht="11.5" x14ac:dyDescent="0.3">
      <c r="A14" s="47" t="s">
        <v>490</v>
      </c>
      <c r="E14" s="44" t="s">
        <v>491</v>
      </c>
      <c r="F14" s="44" t="s">
        <v>492</v>
      </c>
      <c r="G14" s="44" t="s">
        <v>152</v>
      </c>
      <c r="H14" s="48" t="s">
        <v>361</v>
      </c>
      <c r="I14" s="48" t="s">
        <v>362</v>
      </c>
      <c r="J14" s="48" t="s">
        <v>363</v>
      </c>
      <c r="K14" s="48" t="s">
        <v>364</v>
      </c>
      <c r="L14" s="48" t="s">
        <v>180</v>
      </c>
      <c r="M14" s="48" t="s">
        <v>365</v>
      </c>
      <c r="N14" s="48" t="s">
        <v>366</v>
      </c>
      <c r="O14" s="48" t="s">
        <v>367</v>
      </c>
      <c r="P14" s="48" t="s">
        <v>368</v>
      </c>
      <c r="Q14" s="48" t="s">
        <v>369</v>
      </c>
      <c r="R14" s="48" t="s">
        <v>370</v>
      </c>
      <c r="S14" s="48" t="s">
        <v>371</v>
      </c>
      <c r="T14" s="48" t="s">
        <v>372</v>
      </c>
      <c r="U14" s="48" t="s">
        <v>373</v>
      </c>
      <c r="V14" s="48" t="s">
        <v>374</v>
      </c>
      <c r="W14" s="48" t="s">
        <v>375</v>
      </c>
      <c r="X14" s="48" t="s">
        <v>376</v>
      </c>
      <c r="Y14" s="48" t="s">
        <v>376</v>
      </c>
      <c r="Z14" s="48" t="s">
        <v>377</v>
      </c>
      <c r="AA14" s="48" t="s">
        <v>378</v>
      </c>
      <c r="AB14" s="48" t="s">
        <v>379</v>
      </c>
      <c r="AC14" s="48" t="s">
        <v>380</v>
      </c>
      <c r="AD14" s="48" t="s">
        <v>381</v>
      </c>
      <c r="AE14" s="48" t="s">
        <v>382</v>
      </c>
      <c r="AF14" s="48" t="s">
        <v>383</v>
      </c>
      <c r="AG14" s="48" t="s">
        <v>384</v>
      </c>
      <c r="AH14" s="48" t="s">
        <v>385</v>
      </c>
      <c r="AI14" s="48" t="s">
        <v>386</v>
      </c>
      <c r="AJ14" s="48" t="s">
        <v>387</v>
      </c>
      <c r="AK14" s="48" t="s">
        <v>388</v>
      </c>
      <c r="AL14" s="49" t="s">
        <v>389</v>
      </c>
      <c r="AM14" s="48" t="s">
        <v>390</v>
      </c>
      <c r="AN14" s="35" t="s">
        <v>493</v>
      </c>
      <c r="AO14" s="35" t="s">
        <v>389</v>
      </c>
      <c r="AP14" s="35" t="s">
        <v>494</v>
      </c>
      <c r="AQ14" s="41" t="s">
        <v>491</v>
      </c>
      <c r="AR14" s="41" t="s">
        <v>492</v>
      </c>
      <c r="AS14" s="41" t="s">
        <v>152</v>
      </c>
      <c r="AT14" s="77" t="s">
        <v>392</v>
      </c>
      <c r="AU14" s="77" t="s">
        <v>393</v>
      </c>
      <c r="AV14" s="77" t="s">
        <v>394</v>
      </c>
      <c r="AW14" s="77" t="s">
        <v>395</v>
      </c>
      <c r="AX14" s="77" t="s">
        <v>396</v>
      </c>
      <c r="AY14" s="77" t="s">
        <v>397</v>
      </c>
      <c r="AZ14" s="77" t="s">
        <v>398</v>
      </c>
      <c r="BA14" s="77" t="s">
        <v>399</v>
      </c>
      <c r="BB14" s="77" t="s">
        <v>400</v>
      </c>
      <c r="BC14" s="77" t="s">
        <v>401</v>
      </c>
      <c r="BD14" s="77" t="s">
        <v>402</v>
      </c>
      <c r="BE14" s="77" t="s">
        <v>403</v>
      </c>
      <c r="BF14" s="77" t="s">
        <v>404</v>
      </c>
      <c r="BG14" s="77" t="s">
        <v>405</v>
      </c>
      <c r="BH14" s="77" t="s">
        <v>406</v>
      </c>
      <c r="BI14" s="77" t="s">
        <v>407</v>
      </c>
      <c r="BJ14" s="77" t="s">
        <v>408</v>
      </c>
      <c r="BK14" s="77" t="s">
        <v>409</v>
      </c>
      <c r="BL14" s="77" t="s">
        <v>410</v>
      </c>
      <c r="BM14" s="77" t="s">
        <v>411</v>
      </c>
      <c r="BN14" s="77" t="s">
        <v>412</v>
      </c>
      <c r="BO14" s="77" t="s">
        <v>413</v>
      </c>
      <c r="BP14" s="78" t="s">
        <v>414</v>
      </c>
      <c r="BQ14" s="42" t="s">
        <v>415</v>
      </c>
      <c r="BR14" s="79" t="s">
        <v>495</v>
      </c>
      <c r="BS14" s="79" t="s">
        <v>414</v>
      </c>
      <c r="BT14" s="79" t="s">
        <v>494</v>
      </c>
    </row>
    <row r="15" spans="1:78" s="43" customFormat="1" ht="11.5" x14ac:dyDescent="0.3">
      <c r="A15" s="47" t="s">
        <v>496</v>
      </c>
      <c r="E15" s="44" t="s">
        <v>497</v>
      </c>
      <c r="F15" s="44" t="s">
        <v>498</v>
      </c>
      <c r="G15" s="44" t="s">
        <v>152</v>
      </c>
      <c r="H15" s="48" t="s">
        <v>361</v>
      </c>
      <c r="I15" s="48" t="s">
        <v>362</v>
      </c>
      <c r="J15" s="48" t="s">
        <v>363</v>
      </c>
      <c r="K15" s="48" t="s">
        <v>364</v>
      </c>
      <c r="L15" s="48" t="s">
        <v>180</v>
      </c>
      <c r="M15" s="48" t="s">
        <v>365</v>
      </c>
      <c r="N15" s="48" t="s">
        <v>366</v>
      </c>
      <c r="O15" s="48" t="s">
        <v>367</v>
      </c>
      <c r="P15" s="48" t="s">
        <v>368</v>
      </c>
      <c r="Q15" s="48" t="s">
        <v>369</v>
      </c>
      <c r="R15" s="48" t="s">
        <v>370</v>
      </c>
      <c r="S15" s="48" t="s">
        <v>371</v>
      </c>
      <c r="T15" s="48" t="s">
        <v>372</v>
      </c>
      <c r="U15" s="48" t="s">
        <v>373</v>
      </c>
      <c r="V15" s="48" t="s">
        <v>374</v>
      </c>
      <c r="W15" s="48" t="s">
        <v>375</v>
      </c>
      <c r="X15" s="48" t="s">
        <v>376</v>
      </c>
      <c r="Y15" s="48" t="s">
        <v>376</v>
      </c>
      <c r="Z15" s="48" t="s">
        <v>377</v>
      </c>
      <c r="AA15" s="48" t="s">
        <v>378</v>
      </c>
      <c r="AB15" s="48" t="s">
        <v>379</v>
      </c>
      <c r="AC15" s="48" t="s">
        <v>380</v>
      </c>
      <c r="AD15" s="48" t="s">
        <v>381</v>
      </c>
      <c r="AE15" s="48" t="s">
        <v>382</v>
      </c>
      <c r="AF15" s="48" t="s">
        <v>383</v>
      </c>
      <c r="AG15" s="48" t="s">
        <v>384</v>
      </c>
      <c r="AH15" s="48" t="s">
        <v>385</v>
      </c>
      <c r="AI15" s="48" t="s">
        <v>386</v>
      </c>
      <c r="AJ15" s="48" t="s">
        <v>387</v>
      </c>
      <c r="AK15" s="48" t="s">
        <v>388</v>
      </c>
      <c r="AL15" s="49" t="s">
        <v>389</v>
      </c>
      <c r="AM15" s="48" t="s">
        <v>390</v>
      </c>
      <c r="AN15" s="35" t="s">
        <v>499</v>
      </c>
      <c r="AO15" s="35" t="s">
        <v>390</v>
      </c>
      <c r="AP15" s="35" t="s">
        <v>494</v>
      </c>
      <c r="AQ15" s="41" t="s">
        <v>497</v>
      </c>
      <c r="AR15" s="41" t="s">
        <v>498</v>
      </c>
      <c r="AS15" s="41" t="s">
        <v>152</v>
      </c>
      <c r="AT15" s="77" t="s">
        <v>392</v>
      </c>
      <c r="AU15" s="77" t="s">
        <v>393</v>
      </c>
      <c r="AV15" s="77" t="s">
        <v>394</v>
      </c>
      <c r="AW15" s="77" t="s">
        <v>395</v>
      </c>
      <c r="AX15" s="77" t="s">
        <v>396</v>
      </c>
      <c r="AY15" s="77" t="s">
        <v>397</v>
      </c>
      <c r="AZ15" s="77" t="s">
        <v>398</v>
      </c>
      <c r="BA15" s="77" t="s">
        <v>399</v>
      </c>
      <c r="BB15" s="77" t="s">
        <v>400</v>
      </c>
      <c r="BC15" s="77" t="s">
        <v>401</v>
      </c>
      <c r="BD15" s="77" t="s">
        <v>402</v>
      </c>
      <c r="BE15" s="77" t="s">
        <v>403</v>
      </c>
      <c r="BF15" s="77" t="s">
        <v>404</v>
      </c>
      <c r="BG15" s="77" t="s">
        <v>405</v>
      </c>
      <c r="BH15" s="77" t="s">
        <v>406</v>
      </c>
      <c r="BI15" s="77" t="s">
        <v>407</v>
      </c>
      <c r="BJ15" s="77" t="s">
        <v>408</v>
      </c>
      <c r="BK15" s="77" t="s">
        <v>409</v>
      </c>
      <c r="BL15" s="77" t="s">
        <v>410</v>
      </c>
      <c r="BM15" s="77" t="s">
        <v>411</v>
      </c>
      <c r="BN15" s="77" t="s">
        <v>412</v>
      </c>
      <c r="BO15" s="77" t="s">
        <v>413</v>
      </c>
      <c r="BP15" s="78" t="s">
        <v>414</v>
      </c>
      <c r="BQ15" s="42" t="s">
        <v>415</v>
      </c>
      <c r="BR15" s="79" t="s">
        <v>500</v>
      </c>
      <c r="BS15" s="79" t="s">
        <v>402</v>
      </c>
      <c r="BT15" s="79" t="s">
        <v>501</v>
      </c>
    </row>
    <row r="16" spans="1:78" s="43" customFormat="1" ht="11.5" x14ac:dyDescent="0.3">
      <c r="A16" s="47" t="s">
        <v>472</v>
      </c>
      <c r="E16" s="44" t="s">
        <v>502</v>
      </c>
      <c r="F16" s="44" t="s">
        <v>503</v>
      </c>
      <c r="G16" s="44" t="s">
        <v>152</v>
      </c>
      <c r="H16" s="48" t="s">
        <v>361</v>
      </c>
      <c r="I16" s="48" t="s">
        <v>362</v>
      </c>
      <c r="J16" s="48" t="s">
        <v>363</v>
      </c>
      <c r="K16" s="48" t="s">
        <v>364</v>
      </c>
      <c r="L16" s="48" t="s">
        <v>180</v>
      </c>
      <c r="M16" s="48" t="s">
        <v>365</v>
      </c>
      <c r="N16" s="48" t="s">
        <v>366</v>
      </c>
      <c r="O16" s="48" t="s">
        <v>367</v>
      </c>
      <c r="P16" s="48" t="s">
        <v>368</v>
      </c>
      <c r="Q16" s="48" t="s">
        <v>369</v>
      </c>
      <c r="R16" s="48" t="s">
        <v>370</v>
      </c>
      <c r="S16" s="48" t="s">
        <v>371</v>
      </c>
      <c r="T16" s="48" t="s">
        <v>372</v>
      </c>
      <c r="U16" s="48" t="s">
        <v>373</v>
      </c>
      <c r="V16" s="48" t="s">
        <v>374</v>
      </c>
      <c r="W16" s="48" t="s">
        <v>375</v>
      </c>
      <c r="X16" s="48" t="s">
        <v>376</v>
      </c>
      <c r="Y16" s="48" t="s">
        <v>376</v>
      </c>
      <c r="Z16" s="48" t="s">
        <v>377</v>
      </c>
      <c r="AA16" s="48" t="s">
        <v>378</v>
      </c>
      <c r="AB16" s="48" t="s">
        <v>379</v>
      </c>
      <c r="AC16" s="48" t="s">
        <v>380</v>
      </c>
      <c r="AD16" s="48" t="s">
        <v>381</v>
      </c>
      <c r="AE16" s="48" t="s">
        <v>382</v>
      </c>
      <c r="AF16" s="48" t="s">
        <v>383</v>
      </c>
      <c r="AG16" s="48" t="s">
        <v>384</v>
      </c>
      <c r="AH16" s="48" t="s">
        <v>385</v>
      </c>
      <c r="AI16" s="48" t="s">
        <v>386</v>
      </c>
      <c r="AJ16" s="48" t="s">
        <v>387</v>
      </c>
      <c r="AK16" s="48" t="s">
        <v>388</v>
      </c>
      <c r="AL16" s="49" t="s">
        <v>389</v>
      </c>
      <c r="AM16" s="48" t="s">
        <v>390</v>
      </c>
      <c r="AN16" s="35" t="s">
        <v>504</v>
      </c>
      <c r="AO16" s="35" t="s">
        <v>374</v>
      </c>
      <c r="AP16" s="35" t="s">
        <v>505</v>
      </c>
      <c r="AQ16" s="41" t="s">
        <v>502</v>
      </c>
      <c r="AR16" s="41" t="s">
        <v>503</v>
      </c>
      <c r="AS16" s="41" t="s">
        <v>152</v>
      </c>
      <c r="AT16" s="77" t="s">
        <v>392</v>
      </c>
      <c r="AU16" s="77" t="s">
        <v>393</v>
      </c>
      <c r="AV16" s="77" t="s">
        <v>394</v>
      </c>
      <c r="AW16" s="77" t="s">
        <v>395</v>
      </c>
      <c r="AX16" s="77" t="s">
        <v>396</v>
      </c>
      <c r="AY16" s="77" t="s">
        <v>397</v>
      </c>
      <c r="AZ16" s="77" t="s">
        <v>398</v>
      </c>
      <c r="BA16" s="77" t="s">
        <v>399</v>
      </c>
      <c r="BB16" s="77" t="s">
        <v>400</v>
      </c>
      <c r="BC16" s="77" t="s">
        <v>401</v>
      </c>
      <c r="BD16" s="77" t="s">
        <v>402</v>
      </c>
      <c r="BE16" s="77" t="s">
        <v>403</v>
      </c>
      <c r="BF16" s="77" t="s">
        <v>404</v>
      </c>
      <c r="BG16" s="77" t="s">
        <v>405</v>
      </c>
      <c r="BH16" s="77" t="s">
        <v>406</v>
      </c>
      <c r="BI16" s="77" t="s">
        <v>407</v>
      </c>
      <c r="BJ16" s="77" t="s">
        <v>408</v>
      </c>
      <c r="BK16" s="77" t="s">
        <v>409</v>
      </c>
      <c r="BL16" s="77" t="s">
        <v>410</v>
      </c>
      <c r="BM16" s="77" t="s">
        <v>411</v>
      </c>
      <c r="BN16" s="77" t="s">
        <v>412</v>
      </c>
      <c r="BO16" s="77" t="s">
        <v>413</v>
      </c>
      <c r="BP16" s="78" t="s">
        <v>414</v>
      </c>
      <c r="BQ16" s="42" t="s">
        <v>415</v>
      </c>
      <c r="BR16" s="79" t="s">
        <v>506</v>
      </c>
      <c r="BS16" s="79" t="s">
        <v>392</v>
      </c>
      <c r="BT16" s="79" t="s">
        <v>507</v>
      </c>
    </row>
    <row r="17" spans="1:72" s="43" customFormat="1" ht="11.5" x14ac:dyDescent="0.3">
      <c r="E17" s="50" t="s">
        <v>508</v>
      </c>
      <c r="F17" s="50" t="s">
        <v>509</v>
      </c>
      <c r="G17" s="50" t="s">
        <v>158</v>
      </c>
      <c r="H17" s="52" t="s">
        <v>510</v>
      </c>
      <c r="I17" s="52" t="s">
        <v>369</v>
      </c>
      <c r="J17" s="52" t="s">
        <v>511</v>
      </c>
      <c r="K17" s="52" t="s">
        <v>512</v>
      </c>
      <c r="L17" s="52" t="s">
        <v>381</v>
      </c>
      <c r="M17" s="52" t="s">
        <v>379</v>
      </c>
      <c r="N17" s="52" t="s">
        <v>361</v>
      </c>
      <c r="O17" s="52" t="s">
        <v>361</v>
      </c>
      <c r="P17" s="52" t="s">
        <v>384</v>
      </c>
      <c r="Q17" s="52" t="s">
        <v>374</v>
      </c>
      <c r="R17" s="52" t="s">
        <v>386</v>
      </c>
      <c r="S17" s="52" t="s">
        <v>363</v>
      </c>
      <c r="T17" s="52" t="s">
        <v>364</v>
      </c>
      <c r="U17" s="52" t="s">
        <v>380</v>
      </c>
      <c r="V17" s="52" t="s">
        <v>513</v>
      </c>
      <c r="W17" s="52" t="s">
        <v>514</v>
      </c>
      <c r="X17" s="52" t="s">
        <v>515</v>
      </c>
      <c r="Y17" s="52" t="s">
        <v>365</v>
      </c>
      <c r="Z17" s="52" t="s">
        <v>366</v>
      </c>
      <c r="AA17" s="52" t="s">
        <v>367</v>
      </c>
      <c r="AB17" s="52" t="s">
        <v>387</v>
      </c>
      <c r="AC17" s="52" t="s">
        <v>388</v>
      </c>
      <c r="AN17" s="35" t="s">
        <v>516</v>
      </c>
      <c r="AO17" s="35" t="s">
        <v>372</v>
      </c>
      <c r="AP17" s="35" t="s">
        <v>517</v>
      </c>
      <c r="AQ17" s="53" t="s">
        <v>508</v>
      </c>
      <c r="AR17" s="53" t="s">
        <v>509</v>
      </c>
      <c r="AS17" s="53" t="s">
        <v>158</v>
      </c>
      <c r="AT17" s="83" t="s">
        <v>518</v>
      </c>
      <c r="AU17" s="83" t="s">
        <v>519</v>
      </c>
      <c r="AV17" s="84" t="s">
        <v>520</v>
      </c>
      <c r="AW17" s="84" t="s">
        <v>412</v>
      </c>
      <c r="AX17" s="84" t="s">
        <v>521</v>
      </c>
      <c r="AY17" s="84" t="s">
        <v>522</v>
      </c>
      <c r="AZ17" s="84" t="s">
        <v>523</v>
      </c>
      <c r="BA17" s="85" t="s">
        <v>397</v>
      </c>
      <c r="BB17" s="85" t="s">
        <v>524</v>
      </c>
      <c r="BC17" s="85" t="s">
        <v>525</v>
      </c>
      <c r="BD17" s="85" t="s">
        <v>526</v>
      </c>
      <c r="BE17" s="85" t="s">
        <v>527</v>
      </c>
      <c r="BF17" s="85" t="s">
        <v>528</v>
      </c>
      <c r="BG17" s="85" t="s">
        <v>529</v>
      </c>
      <c r="BH17" s="85" t="s">
        <v>530</v>
      </c>
      <c r="BI17" s="85" t="s">
        <v>411</v>
      </c>
      <c r="BJ17" s="85" t="s">
        <v>413</v>
      </c>
      <c r="BK17" s="54" t="s">
        <v>531</v>
      </c>
      <c r="BL17" s="54" t="s">
        <v>415</v>
      </c>
      <c r="BM17" s="54" t="s">
        <v>532</v>
      </c>
      <c r="BN17" s="54" t="s">
        <v>533</v>
      </c>
      <c r="BO17" s="54" t="s">
        <v>534</v>
      </c>
      <c r="BR17" s="79" t="s">
        <v>535</v>
      </c>
      <c r="BS17" s="79" t="s">
        <v>393</v>
      </c>
      <c r="BT17" s="79" t="s">
        <v>536</v>
      </c>
    </row>
    <row r="18" spans="1:72" s="43" customFormat="1" ht="11.5" x14ac:dyDescent="0.3">
      <c r="E18" s="50" t="s">
        <v>537</v>
      </c>
      <c r="F18" s="50" t="s">
        <v>538</v>
      </c>
      <c r="G18" s="50" t="s">
        <v>158</v>
      </c>
      <c r="H18" s="52" t="s">
        <v>510</v>
      </c>
      <c r="I18" s="52" t="s">
        <v>369</v>
      </c>
      <c r="J18" s="52" t="s">
        <v>511</v>
      </c>
      <c r="K18" s="52" t="s">
        <v>512</v>
      </c>
      <c r="L18" s="52" t="s">
        <v>381</v>
      </c>
      <c r="M18" s="52" t="s">
        <v>379</v>
      </c>
      <c r="N18" s="52" t="s">
        <v>361</v>
      </c>
      <c r="O18" s="52" t="s">
        <v>361</v>
      </c>
      <c r="P18" s="52" t="s">
        <v>384</v>
      </c>
      <c r="Q18" s="52" t="s">
        <v>374</v>
      </c>
      <c r="R18" s="52" t="s">
        <v>386</v>
      </c>
      <c r="S18" s="52" t="s">
        <v>363</v>
      </c>
      <c r="T18" s="52" t="s">
        <v>364</v>
      </c>
      <c r="U18" s="52" t="s">
        <v>380</v>
      </c>
      <c r="V18" s="52" t="s">
        <v>513</v>
      </c>
      <c r="W18" s="52" t="s">
        <v>514</v>
      </c>
      <c r="X18" s="52" t="s">
        <v>515</v>
      </c>
      <c r="Y18" s="52" t="s">
        <v>365</v>
      </c>
      <c r="Z18" s="52" t="s">
        <v>366</v>
      </c>
      <c r="AA18" s="52" t="s">
        <v>367</v>
      </c>
      <c r="AB18" s="52" t="s">
        <v>387</v>
      </c>
      <c r="AC18" s="52" t="s">
        <v>388</v>
      </c>
      <c r="AN18" s="35" t="s">
        <v>539</v>
      </c>
      <c r="AO18" s="35" t="s">
        <v>369</v>
      </c>
      <c r="AP18" s="35" t="s">
        <v>540</v>
      </c>
      <c r="AQ18" s="53" t="s">
        <v>537</v>
      </c>
      <c r="AR18" s="53" t="s">
        <v>538</v>
      </c>
      <c r="AS18" s="53" t="s">
        <v>158</v>
      </c>
      <c r="AT18" s="83" t="s">
        <v>518</v>
      </c>
      <c r="AU18" s="83" t="s">
        <v>519</v>
      </c>
      <c r="AV18" s="84" t="s">
        <v>520</v>
      </c>
      <c r="AW18" s="84" t="s">
        <v>412</v>
      </c>
      <c r="AX18" s="84" t="s">
        <v>521</v>
      </c>
      <c r="AY18" s="84" t="s">
        <v>522</v>
      </c>
      <c r="AZ18" s="84" t="s">
        <v>523</v>
      </c>
      <c r="BA18" s="85" t="s">
        <v>397</v>
      </c>
      <c r="BB18" s="85" t="s">
        <v>524</v>
      </c>
      <c r="BC18" s="85" t="s">
        <v>525</v>
      </c>
      <c r="BD18" s="85" t="s">
        <v>526</v>
      </c>
      <c r="BE18" s="85" t="s">
        <v>527</v>
      </c>
      <c r="BF18" s="85" t="s">
        <v>528</v>
      </c>
      <c r="BG18" s="85" t="s">
        <v>529</v>
      </c>
      <c r="BH18" s="85" t="s">
        <v>530</v>
      </c>
      <c r="BI18" s="85" t="s">
        <v>411</v>
      </c>
      <c r="BJ18" s="85" t="s">
        <v>413</v>
      </c>
      <c r="BK18" s="54" t="s">
        <v>531</v>
      </c>
      <c r="BL18" s="54" t="s">
        <v>415</v>
      </c>
      <c r="BM18" s="54" t="s">
        <v>532</v>
      </c>
      <c r="BN18" s="54" t="s">
        <v>533</v>
      </c>
      <c r="BO18" s="54" t="s">
        <v>534</v>
      </c>
      <c r="BR18" s="79" t="s">
        <v>541</v>
      </c>
      <c r="BS18" s="79" t="s">
        <v>407</v>
      </c>
      <c r="BT18" s="79" t="s">
        <v>542</v>
      </c>
    </row>
    <row r="19" spans="1:72" s="43" customFormat="1" ht="11.5" x14ac:dyDescent="0.3">
      <c r="E19" s="50" t="s">
        <v>543</v>
      </c>
      <c r="F19" s="50" t="s">
        <v>544</v>
      </c>
      <c r="G19" s="50" t="s">
        <v>158</v>
      </c>
      <c r="H19" s="52" t="s">
        <v>510</v>
      </c>
      <c r="I19" s="52" t="s">
        <v>369</v>
      </c>
      <c r="J19" s="52" t="s">
        <v>511</v>
      </c>
      <c r="K19" s="52" t="s">
        <v>512</v>
      </c>
      <c r="L19" s="52" t="s">
        <v>381</v>
      </c>
      <c r="M19" s="52" t="s">
        <v>379</v>
      </c>
      <c r="N19" s="52" t="s">
        <v>361</v>
      </c>
      <c r="O19" s="52" t="s">
        <v>361</v>
      </c>
      <c r="P19" s="52" t="s">
        <v>384</v>
      </c>
      <c r="Q19" s="52" t="s">
        <v>374</v>
      </c>
      <c r="R19" s="52" t="s">
        <v>386</v>
      </c>
      <c r="S19" s="52" t="s">
        <v>363</v>
      </c>
      <c r="T19" s="52" t="s">
        <v>364</v>
      </c>
      <c r="U19" s="52" t="s">
        <v>380</v>
      </c>
      <c r="V19" s="52" t="s">
        <v>513</v>
      </c>
      <c r="W19" s="52" t="s">
        <v>514</v>
      </c>
      <c r="X19" s="52" t="s">
        <v>515</v>
      </c>
      <c r="Y19" s="52" t="s">
        <v>365</v>
      </c>
      <c r="Z19" s="52" t="s">
        <v>366</v>
      </c>
      <c r="AA19" s="52" t="s">
        <v>367</v>
      </c>
      <c r="AB19" s="52" t="s">
        <v>387</v>
      </c>
      <c r="AC19" s="52" t="s">
        <v>388</v>
      </c>
      <c r="AN19" s="35" t="s">
        <v>545</v>
      </c>
      <c r="AO19" s="35" t="s">
        <v>370</v>
      </c>
      <c r="AP19" s="35" t="s">
        <v>540</v>
      </c>
      <c r="AQ19" s="53" t="s">
        <v>543</v>
      </c>
      <c r="AR19" s="53" t="s">
        <v>544</v>
      </c>
      <c r="AS19" s="53" t="s">
        <v>158</v>
      </c>
      <c r="AT19" s="83" t="s">
        <v>518</v>
      </c>
      <c r="AU19" s="83" t="s">
        <v>519</v>
      </c>
      <c r="AV19" s="84" t="s">
        <v>520</v>
      </c>
      <c r="AW19" s="84" t="s">
        <v>412</v>
      </c>
      <c r="AX19" s="84" t="s">
        <v>521</v>
      </c>
      <c r="AY19" s="84" t="s">
        <v>522</v>
      </c>
      <c r="AZ19" s="84" t="s">
        <v>523</v>
      </c>
      <c r="BA19" s="85" t="s">
        <v>397</v>
      </c>
      <c r="BB19" s="85" t="s">
        <v>524</v>
      </c>
      <c r="BC19" s="85" t="s">
        <v>525</v>
      </c>
      <c r="BD19" s="85" t="s">
        <v>526</v>
      </c>
      <c r="BE19" s="85" t="s">
        <v>527</v>
      </c>
      <c r="BF19" s="85" t="s">
        <v>528</v>
      </c>
      <c r="BG19" s="85" t="s">
        <v>529</v>
      </c>
      <c r="BH19" s="85" t="s">
        <v>530</v>
      </c>
      <c r="BI19" s="85" t="s">
        <v>411</v>
      </c>
      <c r="BJ19" s="85" t="s">
        <v>413</v>
      </c>
      <c r="BK19" s="54" t="s">
        <v>531</v>
      </c>
      <c r="BL19" s="54" t="s">
        <v>415</v>
      </c>
      <c r="BM19" s="54" t="s">
        <v>532</v>
      </c>
      <c r="BN19" s="54" t="s">
        <v>533</v>
      </c>
      <c r="BO19" s="54" t="s">
        <v>534</v>
      </c>
      <c r="BR19" s="79" t="s">
        <v>546</v>
      </c>
      <c r="BS19" s="79" t="s">
        <v>396</v>
      </c>
      <c r="BT19" s="79" t="s">
        <v>396</v>
      </c>
    </row>
    <row r="20" spans="1:72" s="43" customFormat="1" ht="11.5" x14ac:dyDescent="0.3">
      <c r="E20" s="50" t="s">
        <v>547</v>
      </c>
      <c r="F20" s="50" t="s">
        <v>548</v>
      </c>
      <c r="G20" s="50" t="s">
        <v>158</v>
      </c>
      <c r="H20" s="52" t="s">
        <v>510</v>
      </c>
      <c r="I20" s="52" t="s">
        <v>369</v>
      </c>
      <c r="J20" s="52" t="s">
        <v>511</v>
      </c>
      <c r="K20" s="52" t="s">
        <v>512</v>
      </c>
      <c r="L20" s="52" t="s">
        <v>381</v>
      </c>
      <c r="M20" s="52" t="s">
        <v>379</v>
      </c>
      <c r="N20" s="52" t="s">
        <v>361</v>
      </c>
      <c r="O20" s="52" t="s">
        <v>361</v>
      </c>
      <c r="P20" s="52" t="s">
        <v>384</v>
      </c>
      <c r="Q20" s="52" t="s">
        <v>374</v>
      </c>
      <c r="R20" s="52" t="s">
        <v>386</v>
      </c>
      <c r="S20" s="52" t="s">
        <v>363</v>
      </c>
      <c r="T20" s="52" t="s">
        <v>364</v>
      </c>
      <c r="U20" s="52" t="s">
        <v>380</v>
      </c>
      <c r="V20" s="52" t="s">
        <v>513</v>
      </c>
      <c r="W20" s="52" t="s">
        <v>514</v>
      </c>
      <c r="X20" s="52" t="s">
        <v>515</v>
      </c>
      <c r="Y20" s="52" t="s">
        <v>365</v>
      </c>
      <c r="Z20" s="52" t="s">
        <v>366</v>
      </c>
      <c r="AA20" s="52" t="s">
        <v>367</v>
      </c>
      <c r="AB20" s="52" t="s">
        <v>387</v>
      </c>
      <c r="AC20" s="52" t="s">
        <v>388</v>
      </c>
      <c r="AN20" s="35" t="s">
        <v>549</v>
      </c>
      <c r="AO20" s="35" t="s">
        <v>371</v>
      </c>
      <c r="AP20" s="35" t="s">
        <v>540</v>
      </c>
      <c r="AQ20" s="53" t="s">
        <v>547</v>
      </c>
      <c r="AR20" s="53" t="s">
        <v>548</v>
      </c>
      <c r="AS20" s="53" t="s">
        <v>158</v>
      </c>
      <c r="AT20" s="83" t="s">
        <v>518</v>
      </c>
      <c r="AU20" s="83" t="s">
        <v>519</v>
      </c>
      <c r="AV20" s="84" t="s">
        <v>520</v>
      </c>
      <c r="AW20" s="84" t="s">
        <v>412</v>
      </c>
      <c r="AX20" s="84" t="s">
        <v>521</v>
      </c>
      <c r="AY20" s="84" t="s">
        <v>522</v>
      </c>
      <c r="AZ20" s="84" t="s">
        <v>523</v>
      </c>
      <c r="BA20" s="85" t="s">
        <v>397</v>
      </c>
      <c r="BB20" s="85" t="s">
        <v>524</v>
      </c>
      <c r="BC20" s="85" t="s">
        <v>525</v>
      </c>
      <c r="BD20" s="85" t="s">
        <v>526</v>
      </c>
      <c r="BE20" s="85" t="s">
        <v>527</v>
      </c>
      <c r="BF20" s="85" t="s">
        <v>528</v>
      </c>
      <c r="BG20" s="85" t="s">
        <v>529</v>
      </c>
      <c r="BH20" s="85" t="s">
        <v>530</v>
      </c>
      <c r="BI20" s="85" t="s">
        <v>411</v>
      </c>
      <c r="BJ20" s="85" t="s">
        <v>413</v>
      </c>
      <c r="BK20" s="54" t="s">
        <v>531</v>
      </c>
      <c r="BL20" s="54" t="s">
        <v>415</v>
      </c>
      <c r="BM20" s="54" t="s">
        <v>532</v>
      </c>
      <c r="BN20" s="54" t="s">
        <v>533</v>
      </c>
      <c r="BO20" s="54" t="s">
        <v>534</v>
      </c>
      <c r="BR20" s="80" t="s">
        <v>550</v>
      </c>
      <c r="BS20" s="80" t="s">
        <v>405</v>
      </c>
      <c r="BT20" s="80" t="s">
        <v>551</v>
      </c>
    </row>
    <row r="21" spans="1:72" s="43" customFormat="1" ht="11.5" x14ac:dyDescent="0.3">
      <c r="E21" s="50" t="s">
        <v>552</v>
      </c>
      <c r="F21" s="50" t="s">
        <v>553</v>
      </c>
      <c r="G21" s="50" t="s">
        <v>158</v>
      </c>
      <c r="H21" s="52" t="s">
        <v>510</v>
      </c>
      <c r="I21" s="52" t="s">
        <v>369</v>
      </c>
      <c r="J21" s="52" t="s">
        <v>511</v>
      </c>
      <c r="K21" s="52" t="s">
        <v>512</v>
      </c>
      <c r="L21" s="52" t="s">
        <v>381</v>
      </c>
      <c r="M21" s="52" t="s">
        <v>379</v>
      </c>
      <c r="N21" s="52" t="s">
        <v>361</v>
      </c>
      <c r="O21" s="52" t="s">
        <v>361</v>
      </c>
      <c r="P21" s="52" t="s">
        <v>384</v>
      </c>
      <c r="Q21" s="52" t="s">
        <v>374</v>
      </c>
      <c r="R21" s="52" t="s">
        <v>386</v>
      </c>
      <c r="S21" s="52" t="s">
        <v>363</v>
      </c>
      <c r="T21" s="52" t="s">
        <v>364</v>
      </c>
      <c r="U21" s="52" t="s">
        <v>380</v>
      </c>
      <c r="V21" s="52" t="s">
        <v>513</v>
      </c>
      <c r="W21" s="52" t="s">
        <v>514</v>
      </c>
      <c r="X21" s="52" t="s">
        <v>515</v>
      </c>
      <c r="Y21" s="52" t="s">
        <v>365</v>
      </c>
      <c r="Z21" s="52" t="s">
        <v>366</v>
      </c>
      <c r="AA21" s="52" t="s">
        <v>367</v>
      </c>
      <c r="AB21" s="52" t="s">
        <v>387</v>
      </c>
      <c r="AC21" s="52" t="s">
        <v>388</v>
      </c>
      <c r="AN21" s="35" t="s">
        <v>554</v>
      </c>
      <c r="AO21" s="35" t="s">
        <v>555</v>
      </c>
      <c r="AP21" s="35" t="s">
        <v>425</v>
      </c>
      <c r="AQ21" s="53" t="s">
        <v>552</v>
      </c>
      <c r="AR21" s="53" t="s">
        <v>553</v>
      </c>
      <c r="AS21" s="53" t="s">
        <v>158</v>
      </c>
      <c r="AT21" s="83" t="s">
        <v>518</v>
      </c>
      <c r="AU21" s="83" t="s">
        <v>519</v>
      </c>
      <c r="AV21" s="84" t="s">
        <v>520</v>
      </c>
      <c r="AW21" s="84" t="s">
        <v>412</v>
      </c>
      <c r="AX21" s="84" t="s">
        <v>521</v>
      </c>
      <c r="AY21" s="84" t="s">
        <v>522</v>
      </c>
      <c r="AZ21" s="84" t="s">
        <v>523</v>
      </c>
      <c r="BA21" s="85" t="s">
        <v>397</v>
      </c>
      <c r="BB21" s="85" t="s">
        <v>524</v>
      </c>
      <c r="BC21" s="85" t="s">
        <v>525</v>
      </c>
      <c r="BD21" s="85" t="s">
        <v>526</v>
      </c>
      <c r="BE21" s="85" t="s">
        <v>527</v>
      </c>
      <c r="BF21" s="85" t="s">
        <v>528</v>
      </c>
      <c r="BG21" s="85" t="s">
        <v>529</v>
      </c>
      <c r="BH21" s="85" t="s">
        <v>530</v>
      </c>
      <c r="BI21" s="85" t="s">
        <v>411</v>
      </c>
      <c r="BJ21" s="85" t="s">
        <v>413</v>
      </c>
      <c r="BK21" s="54" t="s">
        <v>531</v>
      </c>
      <c r="BL21" s="54" t="s">
        <v>415</v>
      </c>
      <c r="BM21" s="54" t="s">
        <v>532</v>
      </c>
      <c r="BN21" s="54" t="s">
        <v>533</v>
      </c>
      <c r="BO21" s="54" t="s">
        <v>534</v>
      </c>
      <c r="BR21" s="79" t="s">
        <v>556</v>
      </c>
      <c r="BS21" s="79" t="s">
        <v>557</v>
      </c>
      <c r="BT21" s="79" t="s">
        <v>558</v>
      </c>
    </row>
    <row r="22" spans="1:72" s="43" customFormat="1" ht="11.5" x14ac:dyDescent="0.3">
      <c r="A22" s="43" t="s">
        <v>213</v>
      </c>
      <c r="B22" s="43" t="s">
        <v>112</v>
      </c>
      <c r="C22" s="43" t="s">
        <v>256</v>
      </c>
      <c r="E22" s="50" t="s">
        <v>559</v>
      </c>
      <c r="F22" s="50" t="s">
        <v>560</v>
      </c>
      <c r="G22" s="50" t="s">
        <v>158</v>
      </c>
      <c r="H22" s="52" t="s">
        <v>510</v>
      </c>
      <c r="I22" s="52" t="s">
        <v>369</v>
      </c>
      <c r="J22" s="52" t="s">
        <v>511</v>
      </c>
      <c r="K22" s="52" t="s">
        <v>512</v>
      </c>
      <c r="L22" s="52" t="s">
        <v>381</v>
      </c>
      <c r="M22" s="52" t="s">
        <v>379</v>
      </c>
      <c r="N22" s="52" t="s">
        <v>361</v>
      </c>
      <c r="O22" s="52" t="s">
        <v>361</v>
      </c>
      <c r="P22" s="52" t="s">
        <v>384</v>
      </c>
      <c r="Q22" s="52" t="s">
        <v>374</v>
      </c>
      <c r="R22" s="52" t="s">
        <v>386</v>
      </c>
      <c r="S22" s="52" t="s">
        <v>363</v>
      </c>
      <c r="T22" s="52" t="s">
        <v>364</v>
      </c>
      <c r="U22" s="52" t="s">
        <v>380</v>
      </c>
      <c r="V22" s="52" t="s">
        <v>513</v>
      </c>
      <c r="W22" s="52" t="s">
        <v>514</v>
      </c>
      <c r="X22" s="52" t="s">
        <v>515</v>
      </c>
      <c r="Y22" s="52" t="s">
        <v>365</v>
      </c>
      <c r="Z22" s="52" t="s">
        <v>366</v>
      </c>
      <c r="AA22" s="52" t="s">
        <v>367</v>
      </c>
      <c r="AB22" s="52" t="s">
        <v>387</v>
      </c>
      <c r="AC22" s="52" t="s">
        <v>388</v>
      </c>
      <c r="AN22" s="35" t="s">
        <v>561</v>
      </c>
      <c r="AO22" s="35" t="s">
        <v>383</v>
      </c>
      <c r="AP22" s="35" t="s">
        <v>562</v>
      </c>
      <c r="AQ22" s="53" t="s">
        <v>559</v>
      </c>
      <c r="AR22" s="53" t="s">
        <v>560</v>
      </c>
      <c r="AS22" s="53" t="s">
        <v>158</v>
      </c>
      <c r="AT22" s="83" t="s">
        <v>518</v>
      </c>
      <c r="AU22" s="83" t="s">
        <v>519</v>
      </c>
      <c r="AV22" s="84" t="s">
        <v>520</v>
      </c>
      <c r="AW22" s="84" t="s">
        <v>412</v>
      </c>
      <c r="AX22" s="84" t="s">
        <v>521</v>
      </c>
      <c r="AY22" s="84" t="s">
        <v>522</v>
      </c>
      <c r="AZ22" s="84" t="s">
        <v>523</v>
      </c>
      <c r="BA22" s="85" t="s">
        <v>397</v>
      </c>
      <c r="BB22" s="85" t="s">
        <v>524</v>
      </c>
      <c r="BC22" s="85" t="s">
        <v>525</v>
      </c>
      <c r="BD22" s="85" t="s">
        <v>526</v>
      </c>
      <c r="BE22" s="85" t="s">
        <v>527</v>
      </c>
      <c r="BF22" s="85" t="s">
        <v>528</v>
      </c>
      <c r="BG22" s="85" t="s">
        <v>529</v>
      </c>
      <c r="BH22" s="85" t="s">
        <v>530</v>
      </c>
      <c r="BI22" s="85" t="s">
        <v>411</v>
      </c>
      <c r="BJ22" s="85" t="s">
        <v>413</v>
      </c>
      <c r="BK22" s="54" t="s">
        <v>531</v>
      </c>
      <c r="BL22" s="54" t="s">
        <v>415</v>
      </c>
      <c r="BM22" s="54" t="s">
        <v>532</v>
      </c>
      <c r="BN22" s="54" t="s">
        <v>533</v>
      </c>
      <c r="BO22" s="54" t="s">
        <v>534</v>
      </c>
      <c r="BR22" s="79" t="s">
        <v>563</v>
      </c>
      <c r="BS22" s="79" t="s">
        <v>564</v>
      </c>
      <c r="BT22" s="79" t="s">
        <v>565</v>
      </c>
    </row>
    <row r="23" spans="1:72" s="43" customFormat="1" ht="11.5" x14ac:dyDescent="0.3">
      <c r="A23" s="43" t="s">
        <v>25</v>
      </c>
      <c r="B23" s="43" t="s">
        <v>125</v>
      </c>
      <c r="C23" s="43" t="s">
        <v>248</v>
      </c>
      <c r="E23" s="50" t="s">
        <v>566</v>
      </c>
      <c r="F23" s="50" t="s">
        <v>567</v>
      </c>
      <c r="G23" s="50" t="s">
        <v>158</v>
      </c>
      <c r="H23" s="52" t="s">
        <v>510</v>
      </c>
      <c r="I23" s="52" t="s">
        <v>369</v>
      </c>
      <c r="J23" s="52" t="s">
        <v>511</v>
      </c>
      <c r="K23" s="52" t="s">
        <v>512</v>
      </c>
      <c r="L23" s="52" t="s">
        <v>381</v>
      </c>
      <c r="M23" s="52" t="s">
        <v>379</v>
      </c>
      <c r="N23" s="52" t="s">
        <v>361</v>
      </c>
      <c r="O23" s="52" t="s">
        <v>361</v>
      </c>
      <c r="P23" s="52" t="s">
        <v>384</v>
      </c>
      <c r="Q23" s="52" t="s">
        <v>374</v>
      </c>
      <c r="R23" s="52" t="s">
        <v>386</v>
      </c>
      <c r="S23" s="52" t="s">
        <v>363</v>
      </c>
      <c r="T23" s="52" t="s">
        <v>364</v>
      </c>
      <c r="U23" s="52" t="s">
        <v>380</v>
      </c>
      <c r="V23" s="52" t="s">
        <v>513</v>
      </c>
      <c r="W23" s="52" t="s">
        <v>514</v>
      </c>
      <c r="X23" s="52" t="s">
        <v>515</v>
      </c>
      <c r="Y23" s="52" t="s">
        <v>365</v>
      </c>
      <c r="Z23" s="52" t="s">
        <v>366</v>
      </c>
      <c r="AA23" s="52" t="s">
        <v>367</v>
      </c>
      <c r="AB23" s="52" t="s">
        <v>387</v>
      </c>
      <c r="AC23" s="52" t="s">
        <v>388</v>
      </c>
      <c r="AN23" s="35" t="s">
        <v>568</v>
      </c>
      <c r="AO23" s="35" t="s">
        <v>379</v>
      </c>
      <c r="AP23" s="35" t="s">
        <v>569</v>
      </c>
      <c r="AQ23" s="53" t="s">
        <v>566</v>
      </c>
      <c r="AR23" s="53" t="s">
        <v>567</v>
      </c>
      <c r="AS23" s="53" t="s">
        <v>158</v>
      </c>
      <c r="AT23" s="83" t="s">
        <v>518</v>
      </c>
      <c r="AU23" s="83" t="s">
        <v>519</v>
      </c>
      <c r="AV23" s="84" t="s">
        <v>520</v>
      </c>
      <c r="AW23" s="84" t="s">
        <v>412</v>
      </c>
      <c r="AX23" s="84" t="s">
        <v>521</v>
      </c>
      <c r="AY23" s="84" t="s">
        <v>522</v>
      </c>
      <c r="AZ23" s="84" t="s">
        <v>523</v>
      </c>
      <c r="BA23" s="85" t="s">
        <v>397</v>
      </c>
      <c r="BB23" s="85" t="s">
        <v>524</v>
      </c>
      <c r="BC23" s="85" t="s">
        <v>525</v>
      </c>
      <c r="BD23" s="85" t="s">
        <v>526</v>
      </c>
      <c r="BE23" s="85" t="s">
        <v>527</v>
      </c>
      <c r="BF23" s="85" t="s">
        <v>528</v>
      </c>
      <c r="BG23" s="85" t="s">
        <v>529</v>
      </c>
      <c r="BH23" s="85" t="s">
        <v>530</v>
      </c>
      <c r="BI23" s="85" t="s">
        <v>411</v>
      </c>
      <c r="BJ23" s="85" t="s">
        <v>413</v>
      </c>
      <c r="BK23" s="54" t="s">
        <v>531</v>
      </c>
      <c r="BL23" s="54" t="s">
        <v>415</v>
      </c>
      <c r="BM23" s="54" t="s">
        <v>532</v>
      </c>
      <c r="BN23" s="54" t="s">
        <v>533</v>
      </c>
      <c r="BO23" s="54" t="s">
        <v>534</v>
      </c>
      <c r="BR23" s="79" t="s">
        <v>570</v>
      </c>
      <c r="BS23" s="79" t="s">
        <v>571</v>
      </c>
      <c r="BT23" s="79" t="s">
        <v>565</v>
      </c>
    </row>
    <row r="24" spans="1:72" s="43" customFormat="1" ht="11.5" x14ac:dyDescent="0.3">
      <c r="E24" s="50" t="s">
        <v>572</v>
      </c>
      <c r="F24" s="50" t="s">
        <v>573</v>
      </c>
      <c r="G24" s="50" t="s">
        <v>158</v>
      </c>
      <c r="H24" s="52" t="s">
        <v>510</v>
      </c>
      <c r="I24" s="52" t="s">
        <v>369</v>
      </c>
      <c r="J24" s="52" t="s">
        <v>511</v>
      </c>
      <c r="K24" s="52" t="s">
        <v>512</v>
      </c>
      <c r="L24" s="52" t="s">
        <v>381</v>
      </c>
      <c r="M24" s="52" t="s">
        <v>379</v>
      </c>
      <c r="N24" s="52" t="s">
        <v>361</v>
      </c>
      <c r="O24" s="52" t="s">
        <v>361</v>
      </c>
      <c r="P24" s="52" t="s">
        <v>384</v>
      </c>
      <c r="Q24" s="52" t="s">
        <v>374</v>
      </c>
      <c r="R24" s="52" t="s">
        <v>386</v>
      </c>
      <c r="S24" s="52" t="s">
        <v>363</v>
      </c>
      <c r="T24" s="52" t="s">
        <v>364</v>
      </c>
      <c r="U24" s="52" t="s">
        <v>380</v>
      </c>
      <c r="V24" s="52" t="s">
        <v>513</v>
      </c>
      <c r="W24" s="52" t="s">
        <v>514</v>
      </c>
      <c r="X24" s="52" t="s">
        <v>515</v>
      </c>
      <c r="Y24" s="52" t="s">
        <v>365</v>
      </c>
      <c r="Z24" s="52" t="s">
        <v>366</v>
      </c>
      <c r="AA24" s="52" t="s">
        <v>367</v>
      </c>
      <c r="AB24" s="52" t="s">
        <v>387</v>
      </c>
      <c r="AC24" s="52" t="s">
        <v>388</v>
      </c>
      <c r="AN24" s="35" t="s">
        <v>574</v>
      </c>
      <c r="AO24" s="35" t="s">
        <v>385</v>
      </c>
      <c r="AP24" s="35" t="s">
        <v>575</v>
      </c>
      <c r="AQ24" s="53" t="s">
        <v>572</v>
      </c>
      <c r="AR24" s="53" t="s">
        <v>573</v>
      </c>
      <c r="AS24" s="53" t="s">
        <v>158</v>
      </c>
      <c r="AT24" s="83" t="s">
        <v>518</v>
      </c>
      <c r="AU24" s="83" t="s">
        <v>519</v>
      </c>
      <c r="AV24" s="84" t="s">
        <v>520</v>
      </c>
      <c r="AW24" s="84" t="s">
        <v>412</v>
      </c>
      <c r="AX24" s="84" t="s">
        <v>521</v>
      </c>
      <c r="AY24" s="84" t="s">
        <v>522</v>
      </c>
      <c r="AZ24" s="84" t="s">
        <v>523</v>
      </c>
      <c r="BA24" s="85" t="s">
        <v>397</v>
      </c>
      <c r="BB24" s="85" t="s">
        <v>524</v>
      </c>
      <c r="BC24" s="85" t="s">
        <v>525</v>
      </c>
      <c r="BD24" s="85" t="s">
        <v>526</v>
      </c>
      <c r="BE24" s="85" t="s">
        <v>527</v>
      </c>
      <c r="BF24" s="85" t="s">
        <v>528</v>
      </c>
      <c r="BG24" s="85" t="s">
        <v>529</v>
      </c>
      <c r="BH24" s="85" t="s">
        <v>530</v>
      </c>
      <c r="BI24" s="85" t="s">
        <v>411</v>
      </c>
      <c r="BJ24" s="85" t="s">
        <v>413</v>
      </c>
      <c r="BK24" s="54" t="s">
        <v>531</v>
      </c>
      <c r="BL24" s="54" t="s">
        <v>415</v>
      </c>
      <c r="BM24" s="54" t="s">
        <v>532</v>
      </c>
      <c r="BN24" s="54" t="s">
        <v>533</v>
      </c>
      <c r="BO24" s="54" t="s">
        <v>534</v>
      </c>
      <c r="BR24" s="79" t="s">
        <v>576</v>
      </c>
      <c r="BS24" s="79" t="s">
        <v>577</v>
      </c>
      <c r="BT24" s="79" t="s">
        <v>425</v>
      </c>
    </row>
    <row r="25" spans="1:72" s="43" customFormat="1" ht="11.5" x14ac:dyDescent="0.3">
      <c r="E25" s="50" t="s">
        <v>578</v>
      </c>
      <c r="F25" s="50" t="s">
        <v>579</v>
      </c>
      <c r="G25" s="50" t="s">
        <v>158</v>
      </c>
      <c r="H25" s="52" t="s">
        <v>510</v>
      </c>
      <c r="I25" s="52" t="s">
        <v>369</v>
      </c>
      <c r="J25" s="52" t="s">
        <v>511</v>
      </c>
      <c r="K25" s="52" t="s">
        <v>512</v>
      </c>
      <c r="L25" s="52" t="s">
        <v>381</v>
      </c>
      <c r="M25" s="52" t="s">
        <v>379</v>
      </c>
      <c r="N25" s="52" t="s">
        <v>361</v>
      </c>
      <c r="O25" s="52" t="s">
        <v>361</v>
      </c>
      <c r="P25" s="52" t="s">
        <v>384</v>
      </c>
      <c r="Q25" s="52" t="s">
        <v>374</v>
      </c>
      <c r="R25" s="52" t="s">
        <v>386</v>
      </c>
      <c r="S25" s="52" t="s">
        <v>363</v>
      </c>
      <c r="T25" s="52" t="s">
        <v>364</v>
      </c>
      <c r="U25" s="52" t="s">
        <v>380</v>
      </c>
      <c r="V25" s="52" t="s">
        <v>513</v>
      </c>
      <c r="W25" s="52" t="s">
        <v>514</v>
      </c>
      <c r="X25" s="52" t="s">
        <v>515</v>
      </c>
      <c r="Y25" s="52" t="s">
        <v>365</v>
      </c>
      <c r="Z25" s="52" t="s">
        <v>366</v>
      </c>
      <c r="AA25" s="52" t="s">
        <v>367</v>
      </c>
      <c r="AB25" s="52" t="s">
        <v>387</v>
      </c>
      <c r="AC25" s="52" t="s">
        <v>388</v>
      </c>
      <c r="AN25" s="35" t="s">
        <v>580</v>
      </c>
      <c r="AO25" s="35" t="s">
        <v>378</v>
      </c>
      <c r="AP25" s="35" t="s">
        <v>581</v>
      </c>
      <c r="AQ25" s="53" t="s">
        <v>578</v>
      </c>
      <c r="AR25" s="53" t="s">
        <v>579</v>
      </c>
      <c r="AS25" s="53" t="s">
        <v>158</v>
      </c>
      <c r="AT25" s="83" t="s">
        <v>518</v>
      </c>
      <c r="AU25" s="83" t="s">
        <v>519</v>
      </c>
      <c r="AV25" s="84" t="s">
        <v>520</v>
      </c>
      <c r="AW25" s="84" t="s">
        <v>412</v>
      </c>
      <c r="AX25" s="84" t="s">
        <v>521</v>
      </c>
      <c r="AY25" s="84" t="s">
        <v>522</v>
      </c>
      <c r="AZ25" s="84" t="s">
        <v>523</v>
      </c>
      <c r="BA25" s="85" t="s">
        <v>397</v>
      </c>
      <c r="BB25" s="85" t="s">
        <v>524</v>
      </c>
      <c r="BC25" s="85" t="s">
        <v>525</v>
      </c>
      <c r="BD25" s="85" t="s">
        <v>526</v>
      </c>
      <c r="BE25" s="85" t="s">
        <v>527</v>
      </c>
      <c r="BF25" s="85" t="s">
        <v>528</v>
      </c>
      <c r="BG25" s="85" t="s">
        <v>529</v>
      </c>
      <c r="BH25" s="85" t="s">
        <v>530</v>
      </c>
      <c r="BI25" s="85" t="s">
        <v>411</v>
      </c>
      <c r="BJ25" s="85" t="s">
        <v>413</v>
      </c>
      <c r="BK25" s="54" t="s">
        <v>531</v>
      </c>
      <c r="BL25" s="54" t="s">
        <v>415</v>
      </c>
      <c r="BM25" s="54" t="s">
        <v>532</v>
      </c>
      <c r="BN25" s="54" t="s">
        <v>533</v>
      </c>
      <c r="BO25" s="54" t="s">
        <v>534</v>
      </c>
      <c r="BR25" s="79" t="s">
        <v>582</v>
      </c>
      <c r="BS25" s="79" t="s">
        <v>583</v>
      </c>
      <c r="BT25" s="79" t="s">
        <v>425</v>
      </c>
    </row>
    <row r="26" spans="1:72" s="43" customFormat="1" ht="11.5" x14ac:dyDescent="0.3">
      <c r="E26" s="50" t="s">
        <v>584</v>
      </c>
      <c r="F26" s="50" t="s">
        <v>585</v>
      </c>
      <c r="G26" s="50" t="s">
        <v>158</v>
      </c>
      <c r="H26" s="52" t="s">
        <v>510</v>
      </c>
      <c r="I26" s="52" t="s">
        <v>369</v>
      </c>
      <c r="J26" s="52" t="s">
        <v>511</v>
      </c>
      <c r="K26" s="52" t="s">
        <v>512</v>
      </c>
      <c r="L26" s="52" t="s">
        <v>381</v>
      </c>
      <c r="M26" s="52" t="s">
        <v>379</v>
      </c>
      <c r="N26" s="52" t="s">
        <v>361</v>
      </c>
      <c r="O26" s="52" t="s">
        <v>361</v>
      </c>
      <c r="P26" s="52" t="s">
        <v>384</v>
      </c>
      <c r="Q26" s="52" t="s">
        <v>374</v>
      </c>
      <c r="R26" s="52" t="s">
        <v>386</v>
      </c>
      <c r="S26" s="52" t="s">
        <v>363</v>
      </c>
      <c r="T26" s="52" t="s">
        <v>364</v>
      </c>
      <c r="U26" s="52" t="s">
        <v>380</v>
      </c>
      <c r="V26" s="52" t="s">
        <v>513</v>
      </c>
      <c r="W26" s="52" t="s">
        <v>514</v>
      </c>
      <c r="X26" s="52" t="s">
        <v>515</v>
      </c>
      <c r="Y26" s="52" t="s">
        <v>365</v>
      </c>
      <c r="Z26" s="52" t="s">
        <v>366</v>
      </c>
      <c r="AA26" s="52" t="s">
        <v>367</v>
      </c>
      <c r="AB26" s="52" t="s">
        <v>387</v>
      </c>
      <c r="AC26" s="52" t="s">
        <v>388</v>
      </c>
      <c r="AN26" s="35" t="s">
        <v>586</v>
      </c>
      <c r="AO26" s="35" t="s">
        <v>587</v>
      </c>
      <c r="AP26" s="35" t="s">
        <v>588</v>
      </c>
      <c r="AQ26" s="53" t="s">
        <v>584</v>
      </c>
      <c r="AR26" s="53" t="s">
        <v>585</v>
      </c>
      <c r="AS26" s="53" t="s">
        <v>158</v>
      </c>
      <c r="AT26" s="83" t="s">
        <v>518</v>
      </c>
      <c r="AU26" s="83" t="s">
        <v>519</v>
      </c>
      <c r="AV26" s="84" t="s">
        <v>520</v>
      </c>
      <c r="AW26" s="84" t="s">
        <v>412</v>
      </c>
      <c r="AX26" s="84" t="s">
        <v>521</v>
      </c>
      <c r="AY26" s="84" t="s">
        <v>522</v>
      </c>
      <c r="AZ26" s="84" t="s">
        <v>523</v>
      </c>
      <c r="BA26" s="85" t="s">
        <v>397</v>
      </c>
      <c r="BB26" s="85" t="s">
        <v>524</v>
      </c>
      <c r="BC26" s="85" t="s">
        <v>525</v>
      </c>
      <c r="BD26" s="85" t="s">
        <v>526</v>
      </c>
      <c r="BE26" s="85" t="s">
        <v>527</v>
      </c>
      <c r="BF26" s="85" t="s">
        <v>528</v>
      </c>
      <c r="BG26" s="85" t="s">
        <v>529</v>
      </c>
      <c r="BH26" s="85" t="s">
        <v>530</v>
      </c>
      <c r="BI26" s="85" t="s">
        <v>411</v>
      </c>
      <c r="BJ26" s="85" t="s">
        <v>413</v>
      </c>
      <c r="BK26" s="54" t="s">
        <v>531</v>
      </c>
      <c r="BL26" s="54" t="s">
        <v>415</v>
      </c>
      <c r="BM26" s="54" t="s">
        <v>532</v>
      </c>
      <c r="BN26" s="54" t="s">
        <v>533</v>
      </c>
      <c r="BO26" s="54" t="s">
        <v>534</v>
      </c>
      <c r="BR26" s="79" t="s">
        <v>589</v>
      </c>
      <c r="BS26" s="79" t="s">
        <v>590</v>
      </c>
      <c r="BT26" s="79" t="s">
        <v>425</v>
      </c>
    </row>
    <row r="27" spans="1:72" s="43" customFormat="1" ht="11.5" x14ac:dyDescent="0.3">
      <c r="E27" s="50" t="s">
        <v>591</v>
      </c>
      <c r="F27" s="50" t="s">
        <v>592</v>
      </c>
      <c r="G27" s="50" t="s">
        <v>158</v>
      </c>
      <c r="H27" s="52" t="s">
        <v>510</v>
      </c>
      <c r="I27" s="52" t="s">
        <v>369</v>
      </c>
      <c r="J27" s="52" t="s">
        <v>511</v>
      </c>
      <c r="K27" s="52" t="s">
        <v>512</v>
      </c>
      <c r="L27" s="52" t="s">
        <v>381</v>
      </c>
      <c r="M27" s="52" t="s">
        <v>379</v>
      </c>
      <c r="N27" s="52" t="s">
        <v>361</v>
      </c>
      <c r="O27" s="52" t="s">
        <v>361</v>
      </c>
      <c r="P27" s="52" t="s">
        <v>384</v>
      </c>
      <c r="Q27" s="52" t="s">
        <v>374</v>
      </c>
      <c r="R27" s="52" t="s">
        <v>386</v>
      </c>
      <c r="S27" s="52" t="s">
        <v>363</v>
      </c>
      <c r="T27" s="52" t="s">
        <v>364</v>
      </c>
      <c r="U27" s="52" t="s">
        <v>380</v>
      </c>
      <c r="V27" s="52" t="s">
        <v>513</v>
      </c>
      <c r="W27" s="52" t="s">
        <v>514</v>
      </c>
      <c r="X27" s="52" t="s">
        <v>515</v>
      </c>
      <c r="Y27" s="52" t="s">
        <v>365</v>
      </c>
      <c r="Z27" s="52" t="s">
        <v>366</v>
      </c>
      <c r="AA27" s="52" t="s">
        <v>367</v>
      </c>
      <c r="AB27" s="52" t="s">
        <v>387</v>
      </c>
      <c r="AC27" s="52" t="s">
        <v>388</v>
      </c>
      <c r="AN27" s="35" t="s">
        <v>593</v>
      </c>
      <c r="AO27" s="35" t="s">
        <v>594</v>
      </c>
      <c r="AP27" s="35" t="s">
        <v>588</v>
      </c>
      <c r="AQ27" s="53" t="s">
        <v>591</v>
      </c>
      <c r="AR27" s="53" t="s">
        <v>592</v>
      </c>
      <c r="AS27" s="53" t="s">
        <v>158</v>
      </c>
      <c r="AT27" s="83" t="s">
        <v>518</v>
      </c>
      <c r="AU27" s="83" t="s">
        <v>519</v>
      </c>
      <c r="AV27" s="84" t="s">
        <v>520</v>
      </c>
      <c r="AW27" s="84" t="s">
        <v>412</v>
      </c>
      <c r="AX27" s="84" t="s">
        <v>521</v>
      </c>
      <c r="AY27" s="84" t="s">
        <v>522</v>
      </c>
      <c r="AZ27" s="84" t="s">
        <v>523</v>
      </c>
      <c r="BA27" s="85" t="s">
        <v>397</v>
      </c>
      <c r="BB27" s="85" t="s">
        <v>524</v>
      </c>
      <c r="BC27" s="85" t="s">
        <v>525</v>
      </c>
      <c r="BD27" s="85" t="s">
        <v>526</v>
      </c>
      <c r="BE27" s="85" t="s">
        <v>527</v>
      </c>
      <c r="BF27" s="85" t="s">
        <v>528</v>
      </c>
      <c r="BG27" s="85" t="s">
        <v>529</v>
      </c>
      <c r="BH27" s="85" t="s">
        <v>530</v>
      </c>
      <c r="BI27" s="85" t="s">
        <v>411</v>
      </c>
      <c r="BJ27" s="85" t="s">
        <v>413</v>
      </c>
      <c r="BK27" s="54" t="s">
        <v>531</v>
      </c>
      <c r="BL27" s="54" t="s">
        <v>415</v>
      </c>
      <c r="BM27" s="54" t="s">
        <v>532</v>
      </c>
      <c r="BN27" s="54" t="s">
        <v>533</v>
      </c>
      <c r="BO27" s="54" t="s">
        <v>534</v>
      </c>
      <c r="BR27" s="79" t="s">
        <v>595</v>
      </c>
      <c r="BS27" s="79" t="s">
        <v>596</v>
      </c>
      <c r="BT27" s="79" t="s">
        <v>597</v>
      </c>
    </row>
    <row r="28" spans="1:72" s="43" customFormat="1" ht="11.5" x14ac:dyDescent="0.3">
      <c r="E28" s="50" t="s">
        <v>598</v>
      </c>
      <c r="F28" s="50" t="s">
        <v>599</v>
      </c>
      <c r="G28" s="50" t="s">
        <v>158</v>
      </c>
      <c r="H28" s="52" t="s">
        <v>510</v>
      </c>
      <c r="I28" s="52" t="s">
        <v>369</v>
      </c>
      <c r="J28" s="52" t="s">
        <v>511</v>
      </c>
      <c r="K28" s="52" t="s">
        <v>512</v>
      </c>
      <c r="L28" s="52" t="s">
        <v>381</v>
      </c>
      <c r="M28" s="52" t="s">
        <v>379</v>
      </c>
      <c r="N28" s="52" t="s">
        <v>361</v>
      </c>
      <c r="O28" s="52" t="s">
        <v>361</v>
      </c>
      <c r="P28" s="52" t="s">
        <v>384</v>
      </c>
      <c r="Q28" s="52" t="s">
        <v>374</v>
      </c>
      <c r="R28" s="52" t="s">
        <v>386</v>
      </c>
      <c r="S28" s="52" t="s">
        <v>363</v>
      </c>
      <c r="T28" s="52" t="s">
        <v>364</v>
      </c>
      <c r="U28" s="52" t="s">
        <v>380</v>
      </c>
      <c r="V28" s="52" t="s">
        <v>513</v>
      </c>
      <c r="W28" s="52" t="s">
        <v>514</v>
      </c>
      <c r="X28" s="52" t="s">
        <v>515</v>
      </c>
      <c r="Y28" s="52" t="s">
        <v>365</v>
      </c>
      <c r="Z28" s="52" t="s">
        <v>366</v>
      </c>
      <c r="AA28" s="52" t="s">
        <v>367</v>
      </c>
      <c r="AB28" s="52" t="s">
        <v>387</v>
      </c>
      <c r="AC28" s="52" t="s">
        <v>388</v>
      </c>
      <c r="AN28" s="35" t="s">
        <v>600</v>
      </c>
      <c r="AO28" s="35" t="s">
        <v>601</v>
      </c>
      <c r="AP28" s="35" t="s">
        <v>602</v>
      </c>
      <c r="AQ28" s="53" t="s">
        <v>598</v>
      </c>
      <c r="AR28" s="53" t="s">
        <v>599</v>
      </c>
      <c r="AS28" s="53" t="s">
        <v>158</v>
      </c>
      <c r="AT28" s="83" t="s">
        <v>518</v>
      </c>
      <c r="AU28" s="83" t="s">
        <v>519</v>
      </c>
      <c r="AV28" s="84" t="s">
        <v>520</v>
      </c>
      <c r="AW28" s="84" t="s">
        <v>412</v>
      </c>
      <c r="AX28" s="84" t="s">
        <v>521</v>
      </c>
      <c r="AY28" s="84" t="s">
        <v>522</v>
      </c>
      <c r="AZ28" s="84" t="s">
        <v>523</v>
      </c>
      <c r="BA28" s="85" t="s">
        <v>397</v>
      </c>
      <c r="BB28" s="85" t="s">
        <v>524</v>
      </c>
      <c r="BC28" s="85" t="s">
        <v>525</v>
      </c>
      <c r="BD28" s="85" t="s">
        <v>526</v>
      </c>
      <c r="BE28" s="85" t="s">
        <v>527</v>
      </c>
      <c r="BF28" s="85" t="s">
        <v>528</v>
      </c>
      <c r="BG28" s="85" t="s">
        <v>529</v>
      </c>
      <c r="BH28" s="85" t="s">
        <v>530</v>
      </c>
      <c r="BI28" s="85" t="s">
        <v>411</v>
      </c>
      <c r="BJ28" s="85" t="s">
        <v>413</v>
      </c>
      <c r="BK28" s="54" t="s">
        <v>531</v>
      </c>
      <c r="BL28" s="54" t="s">
        <v>415</v>
      </c>
      <c r="BM28" s="54" t="s">
        <v>532</v>
      </c>
      <c r="BN28" s="54" t="s">
        <v>533</v>
      </c>
      <c r="BO28" s="54" t="s">
        <v>534</v>
      </c>
      <c r="BR28" s="79" t="s">
        <v>603</v>
      </c>
      <c r="BS28" s="79" t="s">
        <v>604</v>
      </c>
      <c r="BT28" s="79" t="s">
        <v>605</v>
      </c>
    </row>
    <row r="29" spans="1:72" s="43" customFormat="1" ht="11.5" x14ac:dyDescent="0.3">
      <c r="E29" s="50" t="s">
        <v>606</v>
      </c>
      <c r="F29" s="50" t="s">
        <v>607</v>
      </c>
      <c r="G29" s="50" t="s">
        <v>158</v>
      </c>
      <c r="H29" s="52" t="s">
        <v>510</v>
      </c>
      <c r="I29" s="52" t="s">
        <v>369</v>
      </c>
      <c r="J29" s="52" t="s">
        <v>511</v>
      </c>
      <c r="K29" s="52" t="s">
        <v>512</v>
      </c>
      <c r="L29" s="52" t="s">
        <v>381</v>
      </c>
      <c r="M29" s="52" t="s">
        <v>379</v>
      </c>
      <c r="N29" s="52" t="s">
        <v>361</v>
      </c>
      <c r="O29" s="52" t="s">
        <v>361</v>
      </c>
      <c r="P29" s="52" t="s">
        <v>384</v>
      </c>
      <c r="Q29" s="52" t="s">
        <v>374</v>
      </c>
      <c r="R29" s="52" t="s">
        <v>386</v>
      </c>
      <c r="S29" s="52" t="s">
        <v>363</v>
      </c>
      <c r="T29" s="52" t="s">
        <v>364</v>
      </c>
      <c r="U29" s="52" t="s">
        <v>380</v>
      </c>
      <c r="V29" s="52" t="s">
        <v>513</v>
      </c>
      <c r="W29" s="52" t="s">
        <v>514</v>
      </c>
      <c r="X29" s="52" t="s">
        <v>515</v>
      </c>
      <c r="Y29" s="52" t="s">
        <v>365</v>
      </c>
      <c r="Z29" s="52" t="s">
        <v>366</v>
      </c>
      <c r="AA29" s="52" t="s">
        <v>367</v>
      </c>
      <c r="AB29" s="52" t="s">
        <v>387</v>
      </c>
      <c r="AC29" s="52" t="s">
        <v>388</v>
      </c>
      <c r="AN29" s="35" t="s">
        <v>608</v>
      </c>
      <c r="AO29" s="35" t="s">
        <v>609</v>
      </c>
      <c r="AP29" s="35" t="s">
        <v>425</v>
      </c>
      <c r="AQ29" s="53" t="s">
        <v>606</v>
      </c>
      <c r="AR29" s="53" t="s">
        <v>607</v>
      </c>
      <c r="AS29" s="53" t="s">
        <v>158</v>
      </c>
      <c r="AT29" s="83" t="s">
        <v>518</v>
      </c>
      <c r="AU29" s="83" t="s">
        <v>519</v>
      </c>
      <c r="AV29" s="84" t="s">
        <v>520</v>
      </c>
      <c r="AW29" s="84" t="s">
        <v>412</v>
      </c>
      <c r="AX29" s="84" t="s">
        <v>521</v>
      </c>
      <c r="AY29" s="84" t="s">
        <v>522</v>
      </c>
      <c r="AZ29" s="84" t="s">
        <v>523</v>
      </c>
      <c r="BA29" s="85" t="s">
        <v>397</v>
      </c>
      <c r="BB29" s="85" t="s">
        <v>524</v>
      </c>
      <c r="BC29" s="85" t="s">
        <v>525</v>
      </c>
      <c r="BD29" s="85" t="s">
        <v>526</v>
      </c>
      <c r="BE29" s="85" t="s">
        <v>527</v>
      </c>
      <c r="BF29" s="85" t="s">
        <v>528</v>
      </c>
      <c r="BG29" s="85" t="s">
        <v>529</v>
      </c>
      <c r="BH29" s="85" t="s">
        <v>530</v>
      </c>
      <c r="BI29" s="85" t="s">
        <v>411</v>
      </c>
      <c r="BJ29" s="85" t="s">
        <v>413</v>
      </c>
      <c r="BK29" s="54" t="s">
        <v>531</v>
      </c>
      <c r="BL29" s="54" t="s">
        <v>415</v>
      </c>
      <c r="BM29" s="54" t="s">
        <v>532</v>
      </c>
      <c r="BN29" s="54" t="s">
        <v>533</v>
      </c>
      <c r="BO29" s="54" t="s">
        <v>534</v>
      </c>
      <c r="BR29" s="79" t="s">
        <v>610</v>
      </c>
      <c r="BS29" s="79" t="s">
        <v>611</v>
      </c>
      <c r="BT29" s="79" t="s">
        <v>425</v>
      </c>
    </row>
    <row r="30" spans="1:72" s="43" customFormat="1" ht="11.5" x14ac:dyDescent="0.3">
      <c r="E30" s="50" t="s">
        <v>612</v>
      </c>
      <c r="F30" s="50" t="s">
        <v>613</v>
      </c>
      <c r="G30" s="50" t="s">
        <v>158</v>
      </c>
      <c r="H30" s="52" t="s">
        <v>510</v>
      </c>
      <c r="I30" s="52" t="s">
        <v>369</v>
      </c>
      <c r="J30" s="52" t="s">
        <v>511</v>
      </c>
      <c r="K30" s="52" t="s">
        <v>512</v>
      </c>
      <c r="L30" s="52" t="s">
        <v>381</v>
      </c>
      <c r="M30" s="52" t="s">
        <v>379</v>
      </c>
      <c r="N30" s="52" t="s">
        <v>361</v>
      </c>
      <c r="O30" s="52" t="s">
        <v>361</v>
      </c>
      <c r="P30" s="52" t="s">
        <v>384</v>
      </c>
      <c r="Q30" s="52" t="s">
        <v>374</v>
      </c>
      <c r="R30" s="52" t="s">
        <v>386</v>
      </c>
      <c r="S30" s="52" t="s">
        <v>363</v>
      </c>
      <c r="T30" s="52" t="s">
        <v>364</v>
      </c>
      <c r="U30" s="52" t="s">
        <v>380</v>
      </c>
      <c r="V30" s="52" t="s">
        <v>513</v>
      </c>
      <c r="W30" s="52" t="s">
        <v>514</v>
      </c>
      <c r="X30" s="52" t="s">
        <v>515</v>
      </c>
      <c r="Y30" s="52" t="s">
        <v>365</v>
      </c>
      <c r="Z30" s="52" t="s">
        <v>366</v>
      </c>
      <c r="AA30" s="52" t="s">
        <v>367</v>
      </c>
      <c r="AB30" s="52" t="s">
        <v>387</v>
      </c>
      <c r="AC30" s="52" t="s">
        <v>388</v>
      </c>
      <c r="AN30" s="35" t="s">
        <v>614</v>
      </c>
      <c r="AO30" s="35" t="s">
        <v>615</v>
      </c>
      <c r="AP30" s="35" t="s">
        <v>425</v>
      </c>
      <c r="AQ30" s="53" t="s">
        <v>612</v>
      </c>
      <c r="AR30" s="53" t="s">
        <v>613</v>
      </c>
      <c r="AS30" s="53" t="s">
        <v>158</v>
      </c>
      <c r="AT30" s="83" t="s">
        <v>518</v>
      </c>
      <c r="AU30" s="83" t="s">
        <v>519</v>
      </c>
      <c r="AV30" s="84" t="s">
        <v>520</v>
      </c>
      <c r="AW30" s="84" t="s">
        <v>412</v>
      </c>
      <c r="AX30" s="84" t="s">
        <v>521</v>
      </c>
      <c r="AY30" s="84" t="s">
        <v>522</v>
      </c>
      <c r="AZ30" s="84" t="s">
        <v>523</v>
      </c>
      <c r="BA30" s="85" t="s">
        <v>397</v>
      </c>
      <c r="BB30" s="85" t="s">
        <v>524</v>
      </c>
      <c r="BC30" s="85" t="s">
        <v>525</v>
      </c>
      <c r="BD30" s="85" t="s">
        <v>526</v>
      </c>
      <c r="BE30" s="85" t="s">
        <v>527</v>
      </c>
      <c r="BF30" s="85" t="s">
        <v>528</v>
      </c>
      <c r="BG30" s="85" t="s">
        <v>529</v>
      </c>
      <c r="BH30" s="85" t="s">
        <v>530</v>
      </c>
      <c r="BI30" s="85" t="s">
        <v>411</v>
      </c>
      <c r="BJ30" s="85" t="s">
        <v>413</v>
      </c>
      <c r="BK30" s="54" t="s">
        <v>531</v>
      </c>
      <c r="BL30" s="54" t="s">
        <v>415</v>
      </c>
      <c r="BM30" s="54" t="s">
        <v>532</v>
      </c>
      <c r="BN30" s="54" t="s">
        <v>533</v>
      </c>
      <c r="BO30" s="54" t="s">
        <v>534</v>
      </c>
      <c r="BR30" s="79" t="s">
        <v>616</v>
      </c>
      <c r="BS30" s="79" t="s">
        <v>617</v>
      </c>
      <c r="BT30" s="79" t="s">
        <v>425</v>
      </c>
    </row>
    <row r="31" spans="1:72" s="43" customFormat="1" ht="11.5" x14ac:dyDescent="0.3">
      <c r="E31" s="50" t="s">
        <v>618</v>
      </c>
      <c r="F31" s="50" t="s">
        <v>619</v>
      </c>
      <c r="G31" s="50" t="s">
        <v>158</v>
      </c>
      <c r="H31" s="52" t="s">
        <v>510</v>
      </c>
      <c r="I31" s="52" t="s">
        <v>369</v>
      </c>
      <c r="J31" s="52" t="s">
        <v>511</v>
      </c>
      <c r="K31" s="52" t="s">
        <v>512</v>
      </c>
      <c r="L31" s="52" t="s">
        <v>381</v>
      </c>
      <c r="M31" s="52" t="s">
        <v>379</v>
      </c>
      <c r="N31" s="52" t="s">
        <v>361</v>
      </c>
      <c r="O31" s="52" t="s">
        <v>361</v>
      </c>
      <c r="P31" s="52" t="s">
        <v>384</v>
      </c>
      <c r="Q31" s="52" t="s">
        <v>374</v>
      </c>
      <c r="R31" s="52" t="s">
        <v>386</v>
      </c>
      <c r="S31" s="52" t="s">
        <v>363</v>
      </c>
      <c r="T31" s="52" t="s">
        <v>364</v>
      </c>
      <c r="U31" s="52" t="s">
        <v>380</v>
      </c>
      <c r="V31" s="52" t="s">
        <v>513</v>
      </c>
      <c r="W31" s="52" t="s">
        <v>514</v>
      </c>
      <c r="X31" s="52" t="s">
        <v>515</v>
      </c>
      <c r="Y31" s="52" t="s">
        <v>365</v>
      </c>
      <c r="Z31" s="52" t="s">
        <v>366</v>
      </c>
      <c r="AA31" s="52" t="s">
        <v>367</v>
      </c>
      <c r="AB31" s="52" t="s">
        <v>387</v>
      </c>
      <c r="AC31" s="52" t="s">
        <v>388</v>
      </c>
      <c r="AN31" s="35" t="s">
        <v>620</v>
      </c>
      <c r="AO31" s="35" t="s">
        <v>621</v>
      </c>
      <c r="AP31" s="35" t="s">
        <v>425</v>
      </c>
      <c r="AQ31" s="53" t="s">
        <v>618</v>
      </c>
      <c r="AR31" s="53" t="s">
        <v>619</v>
      </c>
      <c r="AS31" s="53" t="s">
        <v>158</v>
      </c>
      <c r="AT31" s="83" t="s">
        <v>518</v>
      </c>
      <c r="AU31" s="83" t="s">
        <v>519</v>
      </c>
      <c r="AV31" s="84" t="s">
        <v>520</v>
      </c>
      <c r="AW31" s="84" t="s">
        <v>412</v>
      </c>
      <c r="AX31" s="84" t="s">
        <v>521</v>
      </c>
      <c r="AY31" s="84" t="s">
        <v>522</v>
      </c>
      <c r="AZ31" s="84" t="s">
        <v>523</v>
      </c>
      <c r="BA31" s="85" t="s">
        <v>397</v>
      </c>
      <c r="BB31" s="85" t="s">
        <v>524</v>
      </c>
      <c r="BC31" s="85" t="s">
        <v>525</v>
      </c>
      <c r="BD31" s="85" t="s">
        <v>526</v>
      </c>
      <c r="BE31" s="85" t="s">
        <v>527</v>
      </c>
      <c r="BF31" s="85" t="s">
        <v>528</v>
      </c>
      <c r="BG31" s="85" t="s">
        <v>529</v>
      </c>
      <c r="BH31" s="85" t="s">
        <v>530</v>
      </c>
      <c r="BI31" s="85" t="s">
        <v>411</v>
      </c>
      <c r="BJ31" s="85" t="s">
        <v>413</v>
      </c>
      <c r="BK31" s="54" t="s">
        <v>531</v>
      </c>
      <c r="BL31" s="54" t="s">
        <v>415</v>
      </c>
      <c r="BM31" s="54" t="s">
        <v>532</v>
      </c>
      <c r="BN31" s="54" t="s">
        <v>533</v>
      </c>
      <c r="BO31" s="54" t="s">
        <v>534</v>
      </c>
      <c r="BR31" s="79" t="s">
        <v>622</v>
      </c>
      <c r="BS31" s="79" t="s">
        <v>623</v>
      </c>
      <c r="BT31" s="79" t="s">
        <v>425</v>
      </c>
    </row>
    <row r="32" spans="1:72" s="43" customFormat="1" ht="11.5" x14ac:dyDescent="0.3">
      <c r="E32" s="50" t="s">
        <v>624</v>
      </c>
      <c r="F32" s="50" t="s">
        <v>159</v>
      </c>
      <c r="G32" s="50" t="s">
        <v>158</v>
      </c>
      <c r="H32" s="52" t="s">
        <v>510</v>
      </c>
      <c r="I32" s="52" t="s">
        <v>369</v>
      </c>
      <c r="J32" s="52" t="s">
        <v>511</v>
      </c>
      <c r="K32" s="52" t="s">
        <v>512</v>
      </c>
      <c r="L32" s="52" t="s">
        <v>381</v>
      </c>
      <c r="M32" s="52" t="s">
        <v>379</v>
      </c>
      <c r="N32" s="52" t="s">
        <v>361</v>
      </c>
      <c r="O32" s="52" t="s">
        <v>361</v>
      </c>
      <c r="P32" s="52" t="s">
        <v>384</v>
      </c>
      <c r="Q32" s="52" t="s">
        <v>374</v>
      </c>
      <c r="R32" s="52" t="s">
        <v>386</v>
      </c>
      <c r="S32" s="52" t="s">
        <v>363</v>
      </c>
      <c r="T32" s="52" t="s">
        <v>364</v>
      </c>
      <c r="U32" s="52" t="s">
        <v>380</v>
      </c>
      <c r="V32" s="52" t="s">
        <v>513</v>
      </c>
      <c r="W32" s="52" t="s">
        <v>514</v>
      </c>
      <c r="X32" s="52" t="s">
        <v>515</v>
      </c>
      <c r="Y32" s="52" t="s">
        <v>365</v>
      </c>
      <c r="Z32" s="52" t="s">
        <v>366</v>
      </c>
      <c r="AA32" s="52" t="s">
        <v>367</v>
      </c>
      <c r="AB32" s="52" t="s">
        <v>387</v>
      </c>
      <c r="AC32" s="52" t="s">
        <v>388</v>
      </c>
      <c r="AN32" s="35" t="s">
        <v>625</v>
      </c>
      <c r="AO32" s="35" t="s">
        <v>626</v>
      </c>
      <c r="AP32" s="35" t="s">
        <v>627</v>
      </c>
      <c r="AQ32" s="53" t="s">
        <v>624</v>
      </c>
      <c r="AR32" s="53" t="s">
        <v>159</v>
      </c>
      <c r="AS32" s="53" t="s">
        <v>158</v>
      </c>
      <c r="AT32" s="83" t="s">
        <v>518</v>
      </c>
      <c r="AU32" s="83" t="s">
        <v>519</v>
      </c>
      <c r="AV32" s="84" t="s">
        <v>520</v>
      </c>
      <c r="AW32" s="84" t="s">
        <v>412</v>
      </c>
      <c r="AX32" s="84" t="s">
        <v>521</v>
      </c>
      <c r="AY32" s="84" t="s">
        <v>522</v>
      </c>
      <c r="AZ32" s="84" t="s">
        <v>523</v>
      </c>
      <c r="BA32" s="85" t="s">
        <v>397</v>
      </c>
      <c r="BB32" s="85" t="s">
        <v>524</v>
      </c>
      <c r="BC32" s="85" t="s">
        <v>525</v>
      </c>
      <c r="BD32" s="85" t="s">
        <v>526</v>
      </c>
      <c r="BE32" s="85" t="s">
        <v>527</v>
      </c>
      <c r="BF32" s="85" t="s">
        <v>528</v>
      </c>
      <c r="BG32" s="85" t="s">
        <v>529</v>
      </c>
      <c r="BH32" s="85" t="s">
        <v>530</v>
      </c>
      <c r="BI32" s="85" t="s">
        <v>411</v>
      </c>
      <c r="BJ32" s="85" t="s">
        <v>413</v>
      </c>
      <c r="BK32" s="54" t="s">
        <v>531</v>
      </c>
      <c r="BL32" s="54" t="s">
        <v>415</v>
      </c>
      <c r="BM32" s="54" t="s">
        <v>532</v>
      </c>
      <c r="BN32" s="54" t="s">
        <v>533</v>
      </c>
      <c r="BO32" s="54" t="s">
        <v>534</v>
      </c>
      <c r="BR32" s="79" t="s">
        <v>628</v>
      </c>
      <c r="BS32" s="79" t="s">
        <v>629</v>
      </c>
      <c r="BT32" s="79" t="s">
        <v>425</v>
      </c>
    </row>
    <row r="33" spans="5:72" s="43" customFormat="1" ht="11.5" x14ac:dyDescent="0.3">
      <c r="E33" s="50" t="s">
        <v>630</v>
      </c>
      <c r="F33" s="50" t="s">
        <v>631</v>
      </c>
      <c r="G33" s="50" t="s">
        <v>158</v>
      </c>
      <c r="H33" s="52" t="s">
        <v>510</v>
      </c>
      <c r="I33" s="52" t="s">
        <v>369</v>
      </c>
      <c r="J33" s="52" t="s">
        <v>511</v>
      </c>
      <c r="K33" s="52" t="s">
        <v>512</v>
      </c>
      <c r="L33" s="52" t="s">
        <v>381</v>
      </c>
      <c r="M33" s="52" t="s">
        <v>379</v>
      </c>
      <c r="N33" s="52" t="s">
        <v>361</v>
      </c>
      <c r="O33" s="52" t="s">
        <v>361</v>
      </c>
      <c r="P33" s="52" t="s">
        <v>384</v>
      </c>
      <c r="Q33" s="52" t="s">
        <v>374</v>
      </c>
      <c r="R33" s="52" t="s">
        <v>386</v>
      </c>
      <c r="S33" s="52" t="s">
        <v>363</v>
      </c>
      <c r="T33" s="52" t="s">
        <v>364</v>
      </c>
      <c r="U33" s="52" t="s">
        <v>380</v>
      </c>
      <c r="V33" s="52" t="s">
        <v>513</v>
      </c>
      <c r="W33" s="52" t="s">
        <v>514</v>
      </c>
      <c r="X33" s="52" t="s">
        <v>515</v>
      </c>
      <c r="Y33" s="52" t="s">
        <v>365</v>
      </c>
      <c r="Z33" s="52" t="s">
        <v>366</v>
      </c>
      <c r="AA33" s="52" t="s">
        <v>367</v>
      </c>
      <c r="AB33" s="52" t="s">
        <v>387</v>
      </c>
      <c r="AC33" s="52" t="s">
        <v>388</v>
      </c>
      <c r="AN33" s="35" t="s">
        <v>632</v>
      </c>
      <c r="AO33" s="35" t="s">
        <v>633</v>
      </c>
      <c r="AP33" s="35" t="s">
        <v>425</v>
      </c>
      <c r="AQ33" s="53" t="s">
        <v>630</v>
      </c>
      <c r="AR33" s="53" t="s">
        <v>631</v>
      </c>
      <c r="AS33" s="53" t="s">
        <v>158</v>
      </c>
      <c r="AT33" s="83" t="s">
        <v>518</v>
      </c>
      <c r="AU33" s="83" t="s">
        <v>519</v>
      </c>
      <c r="AV33" s="84" t="s">
        <v>520</v>
      </c>
      <c r="AW33" s="84" t="s">
        <v>412</v>
      </c>
      <c r="AX33" s="84" t="s">
        <v>521</v>
      </c>
      <c r="AY33" s="84" t="s">
        <v>522</v>
      </c>
      <c r="AZ33" s="84" t="s">
        <v>523</v>
      </c>
      <c r="BA33" s="85" t="s">
        <v>397</v>
      </c>
      <c r="BB33" s="85" t="s">
        <v>524</v>
      </c>
      <c r="BC33" s="85" t="s">
        <v>525</v>
      </c>
      <c r="BD33" s="85" t="s">
        <v>526</v>
      </c>
      <c r="BE33" s="85" t="s">
        <v>527</v>
      </c>
      <c r="BF33" s="85" t="s">
        <v>528</v>
      </c>
      <c r="BG33" s="85" t="s">
        <v>529</v>
      </c>
      <c r="BH33" s="85" t="s">
        <v>530</v>
      </c>
      <c r="BI33" s="85" t="s">
        <v>411</v>
      </c>
      <c r="BJ33" s="85" t="s">
        <v>413</v>
      </c>
      <c r="BK33" s="54" t="s">
        <v>531</v>
      </c>
      <c r="BL33" s="54" t="s">
        <v>415</v>
      </c>
      <c r="BM33" s="54" t="s">
        <v>532</v>
      </c>
      <c r="BN33" s="54" t="s">
        <v>533</v>
      </c>
      <c r="BO33" s="54" t="s">
        <v>534</v>
      </c>
      <c r="BR33" s="79" t="s">
        <v>634</v>
      </c>
      <c r="BS33" s="79" t="s">
        <v>635</v>
      </c>
      <c r="BT33" s="79" t="s">
        <v>425</v>
      </c>
    </row>
    <row r="34" spans="5:72" s="43" customFormat="1" ht="11.5" x14ac:dyDescent="0.3">
      <c r="E34" s="50" t="s">
        <v>636</v>
      </c>
      <c r="F34" s="50" t="s">
        <v>637</v>
      </c>
      <c r="G34" s="50" t="s">
        <v>158</v>
      </c>
      <c r="H34" s="52" t="s">
        <v>510</v>
      </c>
      <c r="I34" s="52" t="s">
        <v>369</v>
      </c>
      <c r="J34" s="52" t="s">
        <v>511</v>
      </c>
      <c r="K34" s="52" t="s">
        <v>512</v>
      </c>
      <c r="L34" s="52" t="s">
        <v>381</v>
      </c>
      <c r="M34" s="52" t="s">
        <v>379</v>
      </c>
      <c r="N34" s="52" t="s">
        <v>361</v>
      </c>
      <c r="O34" s="52" t="s">
        <v>361</v>
      </c>
      <c r="P34" s="52" t="s">
        <v>384</v>
      </c>
      <c r="Q34" s="52" t="s">
        <v>374</v>
      </c>
      <c r="R34" s="52" t="s">
        <v>386</v>
      </c>
      <c r="S34" s="52" t="s">
        <v>363</v>
      </c>
      <c r="T34" s="52" t="s">
        <v>364</v>
      </c>
      <c r="U34" s="52" t="s">
        <v>380</v>
      </c>
      <c r="V34" s="52" t="s">
        <v>513</v>
      </c>
      <c r="W34" s="52" t="s">
        <v>514</v>
      </c>
      <c r="X34" s="52" t="s">
        <v>515</v>
      </c>
      <c r="Y34" s="52" t="s">
        <v>365</v>
      </c>
      <c r="Z34" s="52" t="s">
        <v>366</v>
      </c>
      <c r="AA34" s="52" t="s">
        <v>367</v>
      </c>
      <c r="AB34" s="52" t="s">
        <v>387</v>
      </c>
      <c r="AC34" s="52" t="s">
        <v>388</v>
      </c>
      <c r="AN34" s="35" t="s">
        <v>638</v>
      </c>
      <c r="AO34" s="35" t="s">
        <v>639</v>
      </c>
      <c r="AP34" s="35" t="s">
        <v>425</v>
      </c>
      <c r="AQ34" s="53" t="s">
        <v>636</v>
      </c>
      <c r="AR34" s="53" t="s">
        <v>637</v>
      </c>
      <c r="AS34" s="53" t="s">
        <v>158</v>
      </c>
      <c r="AT34" s="83" t="s">
        <v>518</v>
      </c>
      <c r="AU34" s="83" t="s">
        <v>519</v>
      </c>
      <c r="AV34" s="84" t="s">
        <v>520</v>
      </c>
      <c r="AW34" s="84" t="s">
        <v>412</v>
      </c>
      <c r="AX34" s="84" t="s">
        <v>521</v>
      </c>
      <c r="AY34" s="84" t="s">
        <v>522</v>
      </c>
      <c r="AZ34" s="84" t="s">
        <v>523</v>
      </c>
      <c r="BA34" s="85" t="s">
        <v>397</v>
      </c>
      <c r="BB34" s="85" t="s">
        <v>524</v>
      </c>
      <c r="BC34" s="85" t="s">
        <v>525</v>
      </c>
      <c r="BD34" s="85" t="s">
        <v>526</v>
      </c>
      <c r="BE34" s="85" t="s">
        <v>527</v>
      </c>
      <c r="BF34" s="85" t="s">
        <v>528</v>
      </c>
      <c r="BG34" s="85" t="s">
        <v>529</v>
      </c>
      <c r="BH34" s="85" t="s">
        <v>530</v>
      </c>
      <c r="BI34" s="85" t="s">
        <v>411</v>
      </c>
      <c r="BJ34" s="85" t="s">
        <v>413</v>
      </c>
      <c r="BK34" s="54" t="s">
        <v>531</v>
      </c>
      <c r="BL34" s="54" t="s">
        <v>415</v>
      </c>
      <c r="BM34" s="54" t="s">
        <v>532</v>
      </c>
      <c r="BN34" s="54" t="s">
        <v>533</v>
      </c>
      <c r="BO34" s="54" t="s">
        <v>534</v>
      </c>
      <c r="BR34" s="79" t="s">
        <v>640</v>
      </c>
      <c r="BS34" s="79" t="s">
        <v>641</v>
      </c>
      <c r="BT34" s="79" t="s">
        <v>425</v>
      </c>
    </row>
    <row r="35" spans="5:72" s="43" customFormat="1" ht="14.15" customHeight="1" x14ac:dyDescent="0.3">
      <c r="E35" s="51" t="s">
        <v>642</v>
      </c>
      <c r="F35" s="51" t="s">
        <v>643</v>
      </c>
      <c r="G35" s="51" t="s">
        <v>160</v>
      </c>
      <c r="H35" s="55" t="s">
        <v>633</v>
      </c>
      <c r="I35" s="55" t="s">
        <v>639</v>
      </c>
      <c r="J35" s="55" t="s">
        <v>644</v>
      </c>
      <c r="K35" s="55" t="s">
        <v>645</v>
      </c>
      <c r="L35" s="55" t="s">
        <v>646</v>
      </c>
      <c r="M35" s="55" t="s">
        <v>555</v>
      </c>
      <c r="N35" s="55" t="s">
        <v>647</v>
      </c>
      <c r="O35" s="55" t="s">
        <v>648</v>
      </c>
      <c r="P35" s="55" t="s">
        <v>626</v>
      </c>
      <c r="Q35" s="55" t="s">
        <v>649</v>
      </c>
      <c r="R35" s="55" t="s">
        <v>650</v>
      </c>
      <c r="S35" s="55" t="s">
        <v>651</v>
      </c>
      <c r="T35" s="55" t="s">
        <v>382</v>
      </c>
      <c r="U35" s="55" t="s">
        <v>652</v>
      </c>
      <c r="V35" s="55" t="s">
        <v>653</v>
      </c>
      <c r="W35" s="55" t="s">
        <v>654</v>
      </c>
      <c r="X35" s="55" t="s">
        <v>655</v>
      </c>
      <c r="Y35" s="55" t="s">
        <v>386</v>
      </c>
      <c r="Z35" s="56" t="s">
        <v>656</v>
      </c>
      <c r="AN35" s="35" t="s">
        <v>657</v>
      </c>
      <c r="AO35" s="35" t="s">
        <v>646</v>
      </c>
      <c r="AP35" s="35" t="s">
        <v>425</v>
      </c>
      <c r="AQ35" s="57" t="s">
        <v>642</v>
      </c>
      <c r="AR35" s="57" t="s">
        <v>643</v>
      </c>
      <c r="AS35" s="57" t="s">
        <v>160</v>
      </c>
      <c r="AT35" s="86" t="s">
        <v>611</v>
      </c>
      <c r="AU35" s="86" t="s">
        <v>596</v>
      </c>
      <c r="AV35" s="86" t="s">
        <v>658</v>
      </c>
      <c r="AW35" s="86" t="s">
        <v>659</v>
      </c>
      <c r="AX35" s="86" t="s">
        <v>660</v>
      </c>
      <c r="AY35" s="86" t="s">
        <v>623</v>
      </c>
      <c r="AZ35" s="86" t="s">
        <v>661</v>
      </c>
      <c r="BA35" s="86" t="s">
        <v>617</v>
      </c>
      <c r="BB35" s="86" t="s">
        <v>662</v>
      </c>
      <c r="BC35" s="86" t="s">
        <v>663</v>
      </c>
      <c r="BD35" s="86" t="s">
        <v>641</v>
      </c>
      <c r="BE35" s="86" t="s">
        <v>629</v>
      </c>
      <c r="BF35" s="86" t="s">
        <v>635</v>
      </c>
      <c r="BG35" s="86" t="s">
        <v>590</v>
      </c>
      <c r="BH35" s="86" t="s">
        <v>583</v>
      </c>
      <c r="BI35" s="86" t="s">
        <v>604</v>
      </c>
      <c r="BJ35" s="86" t="s">
        <v>577</v>
      </c>
      <c r="BK35" s="87" t="s">
        <v>664</v>
      </c>
      <c r="BR35" s="79" t="s">
        <v>665</v>
      </c>
      <c r="BS35" s="79" t="s">
        <v>662</v>
      </c>
      <c r="BT35" s="79" t="s">
        <v>425</v>
      </c>
    </row>
    <row r="36" spans="5:72" s="43" customFormat="1" ht="11.5" x14ac:dyDescent="0.3">
      <c r="E36" s="51" t="s">
        <v>666</v>
      </c>
      <c r="F36" s="51" t="s">
        <v>667</v>
      </c>
      <c r="G36" s="51" t="s">
        <v>160</v>
      </c>
      <c r="H36" s="55" t="s">
        <v>633</v>
      </c>
      <c r="I36" s="55" t="s">
        <v>639</v>
      </c>
      <c r="J36" s="55" t="s">
        <v>644</v>
      </c>
      <c r="K36" s="55" t="s">
        <v>645</v>
      </c>
      <c r="L36" s="55" t="s">
        <v>646</v>
      </c>
      <c r="M36" s="55" t="s">
        <v>555</v>
      </c>
      <c r="N36" s="55" t="s">
        <v>647</v>
      </c>
      <c r="O36" s="55" t="s">
        <v>648</v>
      </c>
      <c r="P36" s="55" t="s">
        <v>626</v>
      </c>
      <c r="Q36" s="55" t="s">
        <v>649</v>
      </c>
      <c r="R36" s="55" t="s">
        <v>650</v>
      </c>
      <c r="S36" s="55" t="s">
        <v>651</v>
      </c>
      <c r="T36" s="55" t="s">
        <v>382</v>
      </c>
      <c r="U36" s="55" t="s">
        <v>652</v>
      </c>
      <c r="V36" s="55" t="s">
        <v>653</v>
      </c>
      <c r="W36" s="55" t="s">
        <v>654</v>
      </c>
      <c r="X36" s="55" t="s">
        <v>655</v>
      </c>
      <c r="Y36" s="55" t="s">
        <v>386</v>
      </c>
      <c r="Z36" s="56" t="s">
        <v>656</v>
      </c>
      <c r="AN36" s="35" t="s">
        <v>668</v>
      </c>
      <c r="AO36" s="35" t="s">
        <v>647</v>
      </c>
      <c r="AP36" s="35" t="s">
        <v>425</v>
      </c>
      <c r="AQ36" s="57" t="s">
        <v>666</v>
      </c>
      <c r="AR36" s="57" t="s">
        <v>667</v>
      </c>
      <c r="AS36" s="57" t="s">
        <v>160</v>
      </c>
      <c r="AT36" s="86" t="s">
        <v>611</v>
      </c>
      <c r="AU36" s="86" t="s">
        <v>596</v>
      </c>
      <c r="AV36" s="86" t="s">
        <v>658</v>
      </c>
      <c r="AW36" s="86" t="s">
        <v>659</v>
      </c>
      <c r="AX36" s="86" t="s">
        <v>660</v>
      </c>
      <c r="AY36" s="86" t="s">
        <v>623</v>
      </c>
      <c r="AZ36" s="86" t="s">
        <v>661</v>
      </c>
      <c r="BA36" s="86" t="s">
        <v>617</v>
      </c>
      <c r="BB36" s="86" t="s">
        <v>662</v>
      </c>
      <c r="BC36" s="86" t="s">
        <v>663</v>
      </c>
      <c r="BD36" s="86" t="s">
        <v>641</v>
      </c>
      <c r="BE36" s="86" t="s">
        <v>629</v>
      </c>
      <c r="BF36" s="86" t="s">
        <v>635</v>
      </c>
      <c r="BG36" s="86" t="s">
        <v>590</v>
      </c>
      <c r="BH36" s="86" t="s">
        <v>583</v>
      </c>
      <c r="BI36" s="86" t="s">
        <v>604</v>
      </c>
      <c r="BJ36" s="86" t="s">
        <v>577</v>
      </c>
      <c r="BK36" s="87" t="s">
        <v>664</v>
      </c>
      <c r="BR36" s="79" t="s">
        <v>669</v>
      </c>
      <c r="BS36" s="79" t="s">
        <v>660</v>
      </c>
      <c r="BT36" s="79" t="s">
        <v>425</v>
      </c>
    </row>
    <row r="37" spans="5:72" s="43" customFormat="1" ht="11.5" x14ac:dyDescent="0.3">
      <c r="E37" s="51" t="s">
        <v>670</v>
      </c>
      <c r="F37" s="51" t="s">
        <v>161</v>
      </c>
      <c r="G37" s="51" t="s">
        <v>160</v>
      </c>
      <c r="H37" s="55" t="s">
        <v>633</v>
      </c>
      <c r="I37" s="55" t="s">
        <v>639</v>
      </c>
      <c r="J37" s="55" t="s">
        <v>644</v>
      </c>
      <c r="K37" s="55" t="s">
        <v>645</v>
      </c>
      <c r="L37" s="55" t="s">
        <v>646</v>
      </c>
      <c r="M37" s="55" t="s">
        <v>555</v>
      </c>
      <c r="N37" s="55" t="s">
        <v>647</v>
      </c>
      <c r="O37" s="55" t="s">
        <v>648</v>
      </c>
      <c r="P37" s="55" t="s">
        <v>626</v>
      </c>
      <c r="Q37" s="55" t="s">
        <v>649</v>
      </c>
      <c r="R37" s="55" t="s">
        <v>650</v>
      </c>
      <c r="S37" s="55" t="s">
        <v>651</v>
      </c>
      <c r="T37" s="55" t="s">
        <v>382</v>
      </c>
      <c r="U37" s="55" t="s">
        <v>652</v>
      </c>
      <c r="V37" s="55" t="s">
        <v>653</v>
      </c>
      <c r="W37" s="55" t="s">
        <v>654</v>
      </c>
      <c r="X37" s="55" t="s">
        <v>655</v>
      </c>
      <c r="Y37" s="55" t="s">
        <v>386</v>
      </c>
      <c r="Z37" s="56" t="s">
        <v>656</v>
      </c>
      <c r="AN37" s="35" t="s">
        <v>671</v>
      </c>
      <c r="AO37" s="35" t="s">
        <v>654</v>
      </c>
      <c r="AP37" s="35" t="s">
        <v>425</v>
      </c>
      <c r="AQ37" s="57" t="s">
        <v>670</v>
      </c>
      <c r="AR37" s="57" t="s">
        <v>161</v>
      </c>
      <c r="AS37" s="57" t="s">
        <v>160</v>
      </c>
      <c r="AT37" s="86" t="s">
        <v>611</v>
      </c>
      <c r="AU37" s="86" t="s">
        <v>596</v>
      </c>
      <c r="AV37" s="86" t="s">
        <v>658</v>
      </c>
      <c r="AW37" s="86" t="s">
        <v>659</v>
      </c>
      <c r="AX37" s="86" t="s">
        <v>660</v>
      </c>
      <c r="AY37" s="86" t="s">
        <v>623</v>
      </c>
      <c r="AZ37" s="86" t="s">
        <v>661</v>
      </c>
      <c r="BA37" s="86" t="s">
        <v>617</v>
      </c>
      <c r="BB37" s="86" t="s">
        <v>662</v>
      </c>
      <c r="BC37" s="86" t="s">
        <v>663</v>
      </c>
      <c r="BD37" s="86" t="s">
        <v>641</v>
      </c>
      <c r="BE37" s="86" t="s">
        <v>629</v>
      </c>
      <c r="BF37" s="86" t="s">
        <v>635</v>
      </c>
      <c r="BG37" s="86" t="s">
        <v>590</v>
      </c>
      <c r="BH37" s="86" t="s">
        <v>583</v>
      </c>
      <c r="BI37" s="86" t="s">
        <v>604</v>
      </c>
      <c r="BJ37" s="86" t="s">
        <v>577</v>
      </c>
      <c r="BK37" s="87" t="s">
        <v>664</v>
      </c>
      <c r="BR37" s="79" t="s">
        <v>672</v>
      </c>
      <c r="BS37" s="79" t="s">
        <v>658</v>
      </c>
      <c r="BT37" s="80" t="s">
        <v>425</v>
      </c>
    </row>
    <row r="38" spans="5:72" s="43" customFormat="1" ht="11.5" x14ac:dyDescent="0.3">
      <c r="E38" s="51" t="s">
        <v>673</v>
      </c>
      <c r="F38" s="51" t="s">
        <v>674</v>
      </c>
      <c r="G38" s="51" t="s">
        <v>160</v>
      </c>
      <c r="H38" s="55" t="s">
        <v>633</v>
      </c>
      <c r="I38" s="55" t="s">
        <v>639</v>
      </c>
      <c r="J38" s="55" t="s">
        <v>644</v>
      </c>
      <c r="K38" s="55" t="s">
        <v>645</v>
      </c>
      <c r="L38" s="55" t="s">
        <v>646</v>
      </c>
      <c r="M38" s="55" t="s">
        <v>555</v>
      </c>
      <c r="N38" s="55" t="s">
        <v>647</v>
      </c>
      <c r="O38" s="55" t="s">
        <v>648</v>
      </c>
      <c r="P38" s="55" t="s">
        <v>626</v>
      </c>
      <c r="Q38" s="55" t="s">
        <v>649</v>
      </c>
      <c r="R38" s="55" t="s">
        <v>650</v>
      </c>
      <c r="S38" s="55" t="s">
        <v>651</v>
      </c>
      <c r="T38" s="55" t="s">
        <v>382</v>
      </c>
      <c r="U38" s="55" t="s">
        <v>652</v>
      </c>
      <c r="V38" s="55" t="s">
        <v>653</v>
      </c>
      <c r="W38" s="55" t="s">
        <v>654</v>
      </c>
      <c r="X38" s="55" t="s">
        <v>655</v>
      </c>
      <c r="Y38" s="55" t="s">
        <v>386</v>
      </c>
      <c r="Z38" s="56" t="s">
        <v>656</v>
      </c>
      <c r="AN38" s="35" t="s">
        <v>675</v>
      </c>
      <c r="AO38" s="35" t="s">
        <v>655</v>
      </c>
      <c r="AP38" s="35" t="s">
        <v>425</v>
      </c>
      <c r="AQ38" s="57" t="s">
        <v>673</v>
      </c>
      <c r="AR38" s="57" t="s">
        <v>674</v>
      </c>
      <c r="AS38" s="57" t="s">
        <v>160</v>
      </c>
      <c r="AT38" s="86" t="s">
        <v>611</v>
      </c>
      <c r="AU38" s="86" t="s">
        <v>596</v>
      </c>
      <c r="AV38" s="86" t="s">
        <v>658</v>
      </c>
      <c r="AW38" s="86" t="s">
        <v>659</v>
      </c>
      <c r="AX38" s="86" t="s">
        <v>660</v>
      </c>
      <c r="AY38" s="86" t="s">
        <v>623</v>
      </c>
      <c r="AZ38" s="86" t="s">
        <v>661</v>
      </c>
      <c r="BA38" s="86" t="s">
        <v>617</v>
      </c>
      <c r="BB38" s="86" t="s">
        <v>662</v>
      </c>
      <c r="BC38" s="86" t="s">
        <v>663</v>
      </c>
      <c r="BD38" s="86" t="s">
        <v>641</v>
      </c>
      <c r="BE38" s="86" t="s">
        <v>629</v>
      </c>
      <c r="BF38" s="86" t="s">
        <v>635</v>
      </c>
      <c r="BG38" s="86" t="s">
        <v>590</v>
      </c>
      <c r="BH38" s="86" t="s">
        <v>583</v>
      </c>
      <c r="BI38" s="86" t="s">
        <v>604</v>
      </c>
      <c r="BJ38" s="86" t="s">
        <v>577</v>
      </c>
      <c r="BK38" s="87" t="s">
        <v>664</v>
      </c>
      <c r="BR38" s="79" t="s">
        <v>676</v>
      </c>
      <c r="BS38" s="79" t="s">
        <v>663</v>
      </c>
      <c r="BT38" s="79" t="s">
        <v>425</v>
      </c>
    </row>
    <row r="39" spans="5:72" s="43" customFormat="1" ht="11.5" x14ac:dyDescent="0.3">
      <c r="E39" s="51" t="s">
        <v>677</v>
      </c>
      <c r="F39" s="51" t="s">
        <v>678</v>
      </c>
      <c r="G39" s="51" t="s">
        <v>160</v>
      </c>
      <c r="H39" s="55" t="s">
        <v>633</v>
      </c>
      <c r="I39" s="55" t="s">
        <v>639</v>
      </c>
      <c r="J39" s="55" t="s">
        <v>644</v>
      </c>
      <c r="K39" s="55" t="s">
        <v>645</v>
      </c>
      <c r="L39" s="55" t="s">
        <v>646</v>
      </c>
      <c r="M39" s="55" t="s">
        <v>555</v>
      </c>
      <c r="N39" s="55" t="s">
        <v>647</v>
      </c>
      <c r="O39" s="55" t="s">
        <v>648</v>
      </c>
      <c r="P39" s="55" t="s">
        <v>626</v>
      </c>
      <c r="Q39" s="55" t="s">
        <v>649</v>
      </c>
      <c r="R39" s="55" t="s">
        <v>650</v>
      </c>
      <c r="S39" s="55" t="s">
        <v>651</v>
      </c>
      <c r="T39" s="55" t="s">
        <v>382</v>
      </c>
      <c r="U39" s="55" t="s">
        <v>652</v>
      </c>
      <c r="V39" s="55" t="s">
        <v>653</v>
      </c>
      <c r="W39" s="55" t="s">
        <v>654</v>
      </c>
      <c r="X39" s="55" t="s">
        <v>655</v>
      </c>
      <c r="Y39" s="55" t="s">
        <v>386</v>
      </c>
      <c r="Z39" s="56" t="s">
        <v>656</v>
      </c>
      <c r="AN39" s="35" t="s">
        <v>679</v>
      </c>
      <c r="AO39" s="35" t="s">
        <v>648</v>
      </c>
      <c r="AP39" s="35" t="s">
        <v>425</v>
      </c>
      <c r="AQ39" s="57" t="s">
        <v>677</v>
      </c>
      <c r="AR39" s="57" t="s">
        <v>678</v>
      </c>
      <c r="AS39" s="57" t="s">
        <v>160</v>
      </c>
      <c r="AT39" s="86" t="s">
        <v>611</v>
      </c>
      <c r="AU39" s="86" t="s">
        <v>596</v>
      </c>
      <c r="AV39" s="86" t="s">
        <v>658</v>
      </c>
      <c r="AW39" s="86" t="s">
        <v>659</v>
      </c>
      <c r="AX39" s="86" t="s">
        <v>660</v>
      </c>
      <c r="AY39" s="86" t="s">
        <v>623</v>
      </c>
      <c r="AZ39" s="86" t="s">
        <v>661</v>
      </c>
      <c r="BA39" s="86" t="s">
        <v>617</v>
      </c>
      <c r="BB39" s="86" t="s">
        <v>662</v>
      </c>
      <c r="BC39" s="86" t="s">
        <v>663</v>
      </c>
      <c r="BD39" s="86" t="s">
        <v>641</v>
      </c>
      <c r="BE39" s="86" t="s">
        <v>629</v>
      </c>
      <c r="BF39" s="86" t="s">
        <v>635</v>
      </c>
      <c r="BG39" s="86" t="s">
        <v>590</v>
      </c>
      <c r="BH39" s="86" t="s">
        <v>583</v>
      </c>
      <c r="BI39" s="86" t="s">
        <v>604</v>
      </c>
      <c r="BJ39" s="86" t="s">
        <v>577</v>
      </c>
      <c r="BK39" s="87" t="s">
        <v>664</v>
      </c>
      <c r="BR39" s="79" t="s">
        <v>680</v>
      </c>
      <c r="BS39" s="79" t="s">
        <v>661</v>
      </c>
      <c r="BT39" s="79" t="s">
        <v>425</v>
      </c>
    </row>
    <row r="40" spans="5:72" s="43" customFormat="1" ht="11.5" x14ac:dyDescent="0.3">
      <c r="E40" s="51" t="s">
        <v>681</v>
      </c>
      <c r="F40" s="51" t="s">
        <v>682</v>
      </c>
      <c r="G40" s="51" t="s">
        <v>160</v>
      </c>
      <c r="H40" s="55" t="s">
        <v>633</v>
      </c>
      <c r="I40" s="55" t="s">
        <v>639</v>
      </c>
      <c r="J40" s="55" t="s">
        <v>644</v>
      </c>
      <c r="K40" s="55" t="s">
        <v>645</v>
      </c>
      <c r="L40" s="55" t="s">
        <v>646</v>
      </c>
      <c r="M40" s="55" t="s">
        <v>555</v>
      </c>
      <c r="N40" s="55" t="s">
        <v>647</v>
      </c>
      <c r="O40" s="55" t="s">
        <v>648</v>
      </c>
      <c r="P40" s="55" t="s">
        <v>626</v>
      </c>
      <c r="Q40" s="55" t="s">
        <v>649</v>
      </c>
      <c r="R40" s="55" t="s">
        <v>650</v>
      </c>
      <c r="S40" s="55" t="s">
        <v>651</v>
      </c>
      <c r="T40" s="55" t="s">
        <v>382</v>
      </c>
      <c r="U40" s="55" t="s">
        <v>652</v>
      </c>
      <c r="V40" s="55" t="s">
        <v>653</v>
      </c>
      <c r="W40" s="55" t="s">
        <v>654</v>
      </c>
      <c r="X40" s="55" t="s">
        <v>655</v>
      </c>
      <c r="Y40" s="55" t="s">
        <v>386</v>
      </c>
      <c r="Z40" s="56" t="s">
        <v>656</v>
      </c>
      <c r="AN40" s="35" t="s">
        <v>683</v>
      </c>
      <c r="AO40" s="35" t="s">
        <v>653</v>
      </c>
      <c r="AP40" s="35" t="s">
        <v>425</v>
      </c>
      <c r="AQ40" s="57" t="s">
        <v>681</v>
      </c>
      <c r="AR40" s="57" t="s">
        <v>682</v>
      </c>
      <c r="AS40" s="57" t="s">
        <v>160</v>
      </c>
      <c r="AT40" s="86" t="s">
        <v>611</v>
      </c>
      <c r="AU40" s="86" t="s">
        <v>596</v>
      </c>
      <c r="AV40" s="86" t="s">
        <v>658</v>
      </c>
      <c r="AW40" s="86" t="s">
        <v>659</v>
      </c>
      <c r="AX40" s="86" t="s">
        <v>660</v>
      </c>
      <c r="AY40" s="86" t="s">
        <v>623</v>
      </c>
      <c r="AZ40" s="86" t="s">
        <v>661</v>
      </c>
      <c r="BA40" s="86" t="s">
        <v>617</v>
      </c>
      <c r="BB40" s="86" t="s">
        <v>662</v>
      </c>
      <c r="BC40" s="86" t="s">
        <v>663</v>
      </c>
      <c r="BD40" s="86" t="s">
        <v>641</v>
      </c>
      <c r="BE40" s="86" t="s">
        <v>629</v>
      </c>
      <c r="BF40" s="86" t="s">
        <v>635</v>
      </c>
      <c r="BG40" s="86" t="s">
        <v>590</v>
      </c>
      <c r="BH40" s="86" t="s">
        <v>583</v>
      </c>
      <c r="BI40" s="86" t="s">
        <v>604</v>
      </c>
      <c r="BJ40" s="86" t="s">
        <v>577</v>
      </c>
      <c r="BK40" s="87" t="s">
        <v>664</v>
      </c>
      <c r="BR40" s="79" t="s">
        <v>684</v>
      </c>
      <c r="BS40" s="79" t="s">
        <v>659</v>
      </c>
      <c r="BT40" s="79" t="s">
        <v>425</v>
      </c>
    </row>
    <row r="41" spans="5:72" s="43" customFormat="1" ht="11.5" x14ac:dyDescent="0.3">
      <c r="E41" s="51" t="s">
        <v>685</v>
      </c>
      <c r="F41" s="51" t="s">
        <v>686</v>
      </c>
      <c r="G41" s="51" t="s">
        <v>160</v>
      </c>
      <c r="H41" s="55" t="s">
        <v>633</v>
      </c>
      <c r="I41" s="55" t="s">
        <v>639</v>
      </c>
      <c r="J41" s="55" t="s">
        <v>644</v>
      </c>
      <c r="K41" s="55" t="s">
        <v>645</v>
      </c>
      <c r="L41" s="55" t="s">
        <v>646</v>
      </c>
      <c r="M41" s="55" t="s">
        <v>555</v>
      </c>
      <c r="N41" s="55" t="s">
        <v>647</v>
      </c>
      <c r="O41" s="55" t="s">
        <v>648</v>
      </c>
      <c r="P41" s="55" t="s">
        <v>626</v>
      </c>
      <c r="Q41" s="55" t="s">
        <v>649</v>
      </c>
      <c r="R41" s="55" t="s">
        <v>650</v>
      </c>
      <c r="S41" s="55" t="s">
        <v>651</v>
      </c>
      <c r="T41" s="55" t="s">
        <v>382</v>
      </c>
      <c r="U41" s="55" t="s">
        <v>652</v>
      </c>
      <c r="V41" s="55" t="s">
        <v>653</v>
      </c>
      <c r="W41" s="55" t="s">
        <v>654</v>
      </c>
      <c r="X41" s="55" t="s">
        <v>655</v>
      </c>
      <c r="Y41" s="55" t="s">
        <v>386</v>
      </c>
      <c r="Z41" s="56" t="s">
        <v>656</v>
      </c>
      <c r="AN41" s="35" t="s">
        <v>687</v>
      </c>
      <c r="AO41" s="35" t="s">
        <v>650</v>
      </c>
      <c r="AP41" s="35" t="s">
        <v>425</v>
      </c>
      <c r="AQ41" s="57" t="s">
        <v>685</v>
      </c>
      <c r="AR41" s="57" t="s">
        <v>686</v>
      </c>
      <c r="AS41" s="57" t="s">
        <v>160</v>
      </c>
      <c r="AT41" s="86" t="s">
        <v>611</v>
      </c>
      <c r="AU41" s="86" t="s">
        <v>596</v>
      </c>
      <c r="AV41" s="86" t="s">
        <v>658</v>
      </c>
      <c r="AW41" s="86" t="s">
        <v>659</v>
      </c>
      <c r="AX41" s="86" t="s">
        <v>660</v>
      </c>
      <c r="AY41" s="86" t="s">
        <v>623</v>
      </c>
      <c r="AZ41" s="86" t="s">
        <v>661</v>
      </c>
      <c r="BA41" s="86" t="s">
        <v>617</v>
      </c>
      <c r="BB41" s="86" t="s">
        <v>662</v>
      </c>
      <c r="BC41" s="86" t="s">
        <v>663</v>
      </c>
      <c r="BD41" s="86" t="s">
        <v>641</v>
      </c>
      <c r="BE41" s="86" t="s">
        <v>629</v>
      </c>
      <c r="BF41" s="86" t="s">
        <v>635</v>
      </c>
      <c r="BG41" s="86" t="s">
        <v>590</v>
      </c>
      <c r="BH41" s="86" t="s">
        <v>583</v>
      </c>
      <c r="BI41" s="86" t="s">
        <v>604</v>
      </c>
      <c r="BJ41" s="86" t="s">
        <v>577</v>
      </c>
      <c r="BK41" s="87" t="s">
        <v>664</v>
      </c>
      <c r="BR41" s="88" t="s">
        <v>688</v>
      </c>
      <c r="BS41" s="88" t="s">
        <v>664</v>
      </c>
      <c r="BT41" s="88" t="s">
        <v>425</v>
      </c>
    </row>
    <row r="42" spans="5:72" s="43" customFormat="1" ht="11.5" x14ac:dyDescent="0.3">
      <c r="E42" s="51" t="s">
        <v>689</v>
      </c>
      <c r="F42" s="51" t="s">
        <v>690</v>
      </c>
      <c r="G42" s="51" t="s">
        <v>160</v>
      </c>
      <c r="H42" s="55" t="s">
        <v>633</v>
      </c>
      <c r="I42" s="55" t="s">
        <v>639</v>
      </c>
      <c r="J42" s="55" t="s">
        <v>644</v>
      </c>
      <c r="K42" s="55" t="s">
        <v>645</v>
      </c>
      <c r="L42" s="55" t="s">
        <v>646</v>
      </c>
      <c r="M42" s="55" t="s">
        <v>555</v>
      </c>
      <c r="N42" s="55" t="s">
        <v>647</v>
      </c>
      <c r="O42" s="55" t="s">
        <v>648</v>
      </c>
      <c r="P42" s="55" t="s">
        <v>626</v>
      </c>
      <c r="Q42" s="55" t="s">
        <v>649</v>
      </c>
      <c r="R42" s="55" t="s">
        <v>650</v>
      </c>
      <c r="S42" s="55" t="s">
        <v>651</v>
      </c>
      <c r="T42" s="55" t="s">
        <v>382</v>
      </c>
      <c r="U42" s="55" t="s">
        <v>652</v>
      </c>
      <c r="V42" s="55" t="s">
        <v>653</v>
      </c>
      <c r="W42" s="55" t="s">
        <v>654</v>
      </c>
      <c r="X42" s="55" t="s">
        <v>655</v>
      </c>
      <c r="Y42" s="55" t="s">
        <v>386</v>
      </c>
      <c r="Z42" s="56" t="s">
        <v>656</v>
      </c>
      <c r="AN42" s="35" t="s">
        <v>691</v>
      </c>
      <c r="AO42" s="35" t="s">
        <v>645</v>
      </c>
      <c r="AP42" s="35" t="s">
        <v>425</v>
      </c>
      <c r="AQ42" s="57" t="s">
        <v>689</v>
      </c>
      <c r="AR42" s="57" t="s">
        <v>690</v>
      </c>
      <c r="AS42" s="57" t="s">
        <v>160</v>
      </c>
      <c r="AT42" s="86" t="s">
        <v>611</v>
      </c>
      <c r="AU42" s="86" t="s">
        <v>596</v>
      </c>
      <c r="AV42" s="86" t="s">
        <v>658</v>
      </c>
      <c r="AW42" s="86" t="s">
        <v>659</v>
      </c>
      <c r="AX42" s="86" t="s">
        <v>660</v>
      </c>
      <c r="AY42" s="86" t="s">
        <v>623</v>
      </c>
      <c r="AZ42" s="86" t="s">
        <v>661</v>
      </c>
      <c r="BA42" s="86" t="s">
        <v>617</v>
      </c>
      <c r="BB42" s="86" t="s">
        <v>662</v>
      </c>
      <c r="BC42" s="86" t="s">
        <v>663</v>
      </c>
      <c r="BD42" s="86" t="s">
        <v>641</v>
      </c>
      <c r="BE42" s="86" t="s">
        <v>629</v>
      </c>
      <c r="BF42" s="86" t="s">
        <v>635</v>
      </c>
      <c r="BG42" s="86" t="s">
        <v>590</v>
      </c>
      <c r="BH42" s="86" t="s">
        <v>583</v>
      </c>
      <c r="BI42" s="86" t="s">
        <v>604</v>
      </c>
      <c r="BJ42" s="86" t="s">
        <v>577</v>
      </c>
      <c r="BK42" s="87" t="s">
        <v>664</v>
      </c>
      <c r="BR42" s="79" t="s">
        <v>692</v>
      </c>
      <c r="BS42" s="79" t="s">
        <v>519</v>
      </c>
      <c r="BT42" s="80" t="s">
        <v>430</v>
      </c>
    </row>
    <row r="43" spans="5:72" s="43" customFormat="1" ht="11.5" x14ac:dyDescent="0.3">
      <c r="E43" s="51" t="s">
        <v>693</v>
      </c>
      <c r="F43" s="51" t="s">
        <v>694</v>
      </c>
      <c r="G43" s="51" t="s">
        <v>160</v>
      </c>
      <c r="H43" s="55" t="s">
        <v>633</v>
      </c>
      <c r="I43" s="55" t="s">
        <v>639</v>
      </c>
      <c r="J43" s="55" t="s">
        <v>644</v>
      </c>
      <c r="K43" s="55" t="s">
        <v>645</v>
      </c>
      <c r="L43" s="55" t="s">
        <v>646</v>
      </c>
      <c r="M43" s="55" t="s">
        <v>555</v>
      </c>
      <c r="N43" s="55" t="s">
        <v>647</v>
      </c>
      <c r="O43" s="55" t="s">
        <v>648</v>
      </c>
      <c r="P43" s="55" t="s">
        <v>626</v>
      </c>
      <c r="Q43" s="55" t="s">
        <v>649</v>
      </c>
      <c r="R43" s="55" t="s">
        <v>650</v>
      </c>
      <c r="S43" s="55" t="s">
        <v>651</v>
      </c>
      <c r="T43" s="55" t="s">
        <v>382</v>
      </c>
      <c r="U43" s="55" t="s">
        <v>652</v>
      </c>
      <c r="V43" s="55" t="s">
        <v>653</v>
      </c>
      <c r="W43" s="55" t="s">
        <v>654</v>
      </c>
      <c r="X43" s="55" t="s">
        <v>655</v>
      </c>
      <c r="Y43" s="55" t="s">
        <v>386</v>
      </c>
      <c r="Z43" s="56" t="s">
        <v>656</v>
      </c>
      <c r="AN43" s="35" t="s">
        <v>695</v>
      </c>
      <c r="AO43" s="35" t="s">
        <v>649</v>
      </c>
      <c r="AP43" s="35" t="s">
        <v>425</v>
      </c>
      <c r="AQ43" s="57" t="s">
        <v>693</v>
      </c>
      <c r="AR43" s="57" t="s">
        <v>694</v>
      </c>
      <c r="AS43" s="57" t="s">
        <v>160</v>
      </c>
      <c r="AT43" s="86" t="s">
        <v>611</v>
      </c>
      <c r="AU43" s="86" t="s">
        <v>596</v>
      </c>
      <c r="AV43" s="86" t="s">
        <v>658</v>
      </c>
      <c r="AW43" s="86" t="s">
        <v>659</v>
      </c>
      <c r="AX43" s="86" t="s">
        <v>660</v>
      </c>
      <c r="AY43" s="86" t="s">
        <v>623</v>
      </c>
      <c r="AZ43" s="86" t="s">
        <v>661</v>
      </c>
      <c r="BA43" s="86" t="s">
        <v>617</v>
      </c>
      <c r="BB43" s="86" t="s">
        <v>662</v>
      </c>
      <c r="BC43" s="86" t="s">
        <v>663</v>
      </c>
      <c r="BD43" s="86" t="s">
        <v>641</v>
      </c>
      <c r="BE43" s="86" t="s">
        <v>629</v>
      </c>
      <c r="BF43" s="86" t="s">
        <v>635</v>
      </c>
      <c r="BG43" s="86" t="s">
        <v>590</v>
      </c>
      <c r="BH43" s="86" t="s">
        <v>583</v>
      </c>
      <c r="BI43" s="86" t="s">
        <v>604</v>
      </c>
      <c r="BJ43" s="86" t="s">
        <v>577</v>
      </c>
      <c r="BK43" s="87" t="s">
        <v>664</v>
      </c>
      <c r="BR43" s="88" t="s">
        <v>696</v>
      </c>
      <c r="BS43" s="88" t="s">
        <v>531</v>
      </c>
      <c r="BT43" s="89" t="s">
        <v>430</v>
      </c>
    </row>
    <row r="44" spans="5:72" s="43" customFormat="1" ht="11.5" x14ac:dyDescent="0.3">
      <c r="E44" s="51" t="s">
        <v>697</v>
      </c>
      <c r="F44" s="51" t="s">
        <v>162</v>
      </c>
      <c r="G44" s="51" t="s">
        <v>160</v>
      </c>
      <c r="H44" s="55" t="s">
        <v>633</v>
      </c>
      <c r="I44" s="55" t="s">
        <v>639</v>
      </c>
      <c r="J44" s="55" t="s">
        <v>644</v>
      </c>
      <c r="K44" s="55" t="s">
        <v>645</v>
      </c>
      <c r="L44" s="55" t="s">
        <v>646</v>
      </c>
      <c r="M44" s="55" t="s">
        <v>555</v>
      </c>
      <c r="N44" s="55" t="s">
        <v>647</v>
      </c>
      <c r="O44" s="55" t="s">
        <v>648</v>
      </c>
      <c r="P44" s="55" t="s">
        <v>626</v>
      </c>
      <c r="Q44" s="55" t="s">
        <v>649</v>
      </c>
      <c r="R44" s="55" t="s">
        <v>650</v>
      </c>
      <c r="S44" s="55" t="s">
        <v>651</v>
      </c>
      <c r="T44" s="55" t="s">
        <v>382</v>
      </c>
      <c r="U44" s="55" t="s">
        <v>652</v>
      </c>
      <c r="V44" s="55" t="s">
        <v>653</v>
      </c>
      <c r="W44" s="55" t="s">
        <v>654</v>
      </c>
      <c r="X44" s="55" t="s">
        <v>655</v>
      </c>
      <c r="Y44" s="55" t="s">
        <v>386</v>
      </c>
      <c r="Z44" s="56" t="s">
        <v>656</v>
      </c>
      <c r="AN44" s="35" t="s">
        <v>589</v>
      </c>
      <c r="AO44" s="35" t="s">
        <v>656</v>
      </c>
      <c r="AP44" s="35" t="s">
        <v>425</v>
      </c>
      <c r="AQ44" s="57" t="s">
        <v>697</v>
      </c>
      <c r="AR44" s="57" t="s">
        <v>162</v>
      </c>
      <c r="AS44" s="57" t="s">
        <v>160</v>
      </c>
      <c r="AT44" s="86" t="s">
        <v>611</v>
      </c>
      <c r="AU44" s="86" t="s">
        <v>596</v>
      </c>
      <c r="AV44" s="86" t="s">
        <v>658</v>
      </c>
      <c r="AW44" s="86" t="s">
        <v>659</v>
      </c>
      <c r="AX44" s="86" t="s">
        <v>660</v>
      </c>
      <c r="AY44" s="86" t="s">
        <v>623</v>
      </c>
      <c r="AZ44" s="86" t="s">
        <v>661</v>
      </c>
      <c r="BA44" s="86" t="s">
        <v>617</v>
      </c>
      <c r="BB44" s="86" t="s">
        <v>662</v>
      </c>
      <c r="BC44" s="86" t="s">
        <v>663</v>
      </c>
      <c r="BD44" s="86" t="s">
        <v>641</v>
      </c>
      <c r="BE44" s="86" t="s">
        <v>629</v>
      </c>
      <c r="BF44" s="86" t="s">
        <v>635</v>
      </c>
      <c r="BG44" s="86" t="s">
        <v>590</v>
      </c>
      <c r="BH44" s="86" t="s">
        <v>583</v>
      </c>
      <c r="BI44" s="86" t="s">
        <v>604</v>
      </c>
      <c r="BJ44" s="86" t="s">
        <v>577</v>
      </c>
      <c r="BK44" s="87" t="s">
        <v>664</v>
      </c>
      <c r="BR44" s="88" t="s">
        <v>698</v>
      </c>
      <c r="BS44" s="88" t="s">
        <v>415</v>
      </c>
      <c r="BT44" s="89" t="s">
        <v>699</v>
      </c>
    </row>
    <row r="45" spans="5:72" s="43" customFormat="1" ht="11.5" x14ac:dyDescent="0.3">
      <c r="E45" s="58" t="s">
        <v>700</v>
      </c>
      <c r="F45" s="58" t="s">
        <v>701</v>
      </c>
      <c r="G45" s="58" t="s">
        <v>433</v>
      </c>
      <c r="H45" s="59" t="s">
        <v>587</v>
      </c>
      <c r="I45" s="59" t="s">
        <v>609</v>
      </c>
      <c r="J45" s="59" t="s">
        <v>615</v>
      </c>
      <c r="K45" s="59" t="s">
        <v>594</v>
      </c>
      <c r="L45" s="59" t="s">
        <v>621</v>
      </c>
      <c r="M45" s="59" t="s">
        <v>601</v>
      </c>
      <c r="AN45" s="35" t="s">
        <v>702</v>
      </c>
      <c r="AO45" s="35" t="s">
        <v>651</v>
      </c>
      <c r="AP45" s="35" t="s">
        <v>425</v>
      </c>
      <c r="AQ45" s="58" t="s">
        <v>700</v>
      </c>
      <c r="AR45" s="58" t="s">
        <v>701</v>
      </c>
      <c r="AS45" s="58" t="s">
        <v>433</v>
      </c>
      <c r="AT45" s="90" t="s">
        <v>564</v>
      </c>
      <c r="AU45" s="90" t="s">
        <v>571</v>
      </c>
      <c r="BR45" s="79" t="s">
        <v>703</v>
      </c>
      <c r="BS45" s="79" t="s">
        <v>518</v>
      </c>
      <c r="BT45" s="79" t="s">
        <v>704</v>
      </c>
    </row>
    <row r="46" spans="5:72" s="43" customFormat="1" ht="11.5" x14ac:dyDescent="0.3">
      <c r="E46" s="58" t="s">
        <v>705</v>
      </c>
      <c r="F46" s="58" t="s">
        <v>706</v>
      </c>
      <c r="G46" s="58" t="s">
        <v>433</v>
      </c>
      <c r="H46" s="59" t="s">
        <v>587</v>
      </c>
      <c r="I46" s="59" t="s">
        <v>609</v>
      </c>
      <c r="J46" s="59" t="s">
        <v>615</v>
      </c>
      <c r="K46" s="59" t="s">
        <v>594</v>
      </c>
      <c r="L46" s="59" t="s">
        <v>621</v>
      </c>
      <c r="M46" s="59" t="s">
        <v>601</v>
      </c>
      <c r="AN46" s="35" t="s">
        <v>707</v>
      </c>
      <c r="AO46" s="35" t="s">
        <v>652</v>
      </c>
      <c r="AP46" s="35" t="s">
        <v>425</v>
      </c>
      <c r="AQ46" s="58" t="s">
        <v>705</v>
      </c>
      <c r="AR46" s="58" t="s">
        <v>706</v>
      </c>
      <c r="AS46" s="58" t="s">
        <v>433</v>
      </c>
      <c r="AT46" s="90" t="s">
        <v>564</v>
      </c>
      <c r="AU46" s="90" t="s">
        <v>571</v>
      </c>
      <c r="BR46" s="79" t="s">
        <v>708</v>
      </c>
      <c r="BS46" s="79" t="s">
        <v>523</v>
      </c>
      <c r="BT46" s="81" t="s">
        <v>709</v>
      </c>
    </row>
    <row r="47" spans="5:72" s="43" customFormat="1" ht="11.5" x14ac:dyDescent="0.3">
      <c r="E47" s="58" t="s">
        <v>710</v>
      </c>
      <c r="F47" s="58" t="s">
        <v>711</v>
      </c>
      <c r="G47" s="58" t="s">
        <v>433</v>
      </c>
      <c r="H47" s="59" t="s">
        <v>587</v>
      </c>
      <c r="I47" s="59" t="s">
        <v>609</v>
      </c>
      <c r="J47" s="59" t="s">
        <v>615</v>
      </c>
      <c r="K47" s="59" t="s">
        <v>594</v>
      </c>
      <c r="L47" s="59" t="s">
        <v>621</v>
      </c>
      <c r="M47" s="59" t="s">
        <v>601</v>
      </c>
      <c r="AN47" s="35" t="s">
        <v>712</v>
      </c>
      <c r="AO47" s="35" t="s">
        <v>644</v>
      </c>
      <c r="AP47" s="35" t="s">
        <v>425</v>
      </c>
      <c r="AQ47" s="58" t="s">
        <v>710</v>
      </c>
      <c r="AR47" s="58" t="s">
        <v>711</v>
      </c>
      <c r="AS47" s="58" t="s">
        <v>433</v>
      </c>
      <c r="AT47" s="90" t="s">
        <v>564</v>
      </c>
      <c r="AU47" s="90" t="s">
        <v>571</v>
      </c>
      <c r="BR47" s="88" t="s">
        <v>713</v>
      </c>
      <c r="BS47" s="88" t="s">
        <v>533</v>
      </c>
      <c r="BT47" s="88" t="s">
        <v>714</v>
      </c>
    </row>
    <row r="48" spans="5:72" s="43" customFormat="1" ht="11.5" x14ac:dyDescent="0.3">
      <c r="E48" s="58" t="s">
        <v>715</v>
      </c>
      <c r="F48" s="58" t="s">
        <v>716</v>
      </c>
      <c r="G48" s="58" t="s">
        <v>433</v>
      </c>
      <c r="H48" s="59" t="s">
        <v>587</v>
      </c>
      <c r="I48" s="59" t="s">
        <v>609</v>
      </c>
      <c r="J48" s="59" t="s">
        <v>615</v>
      </c>
      <c r="K48" s="59" t="s">
        <v>594</v>
      </c>
      <c r="L48" s="59" t="s">
        <v>621</v>
      </c>
      <c r="M48" s="59" t="s">
        <v>601</v>
      </c>
      <c r="AN48" s="35" t="s">
        <v>717</v>
      </c>
      <c r="AO48" s="35" t="s">
        <v>382</v>
      </c>
      <c r="AP48" s="35" t="s">
        <v>718</v>
      </c>
      <c r="AQ48" s="58" t="s">
        <v>715</v>
      </c>
      <c r="AR48" s="58" t="s">
        <v>716</v>
      </c>
      <c r="AS48" s="58" t="s">
        <v>433</v>
      </c>
      <c r="AT48" s="90" t="s">
        <v>564</v>
      </c>
      <c r="AU48" s="90" t="s">
        <v>571</v>
      </c>
      <c r="BR48" s="88" t="s">
        <v>719</v>
      </c>
      <c r="BS48" s="88" t="s">
        <v>532</v>
      </c>
      <c r="BT48" s="88" t="s">
        <v>714</v>
      </c>
    </row>
    <row r="49" spans="5:72" s="43" customFormat="1" ht="11.5" x14ac:dyDescent="0.3">
      <c r="E49" s="58" t="s">
        <v>720</v>
      </c>
      <c r="F49" s="58" t="s">
        <v>721</v>
      </c>
      <c r="G49" s="58" t="s">
        <v>433</v>
      </c>
      <c r="H49" s="59" t="s">
        <v>587</v>
      </c>
      <c r="I49" s="59" t="s">
        <v>609</v>
      </c>
      <c r="J49" s="59" t="s">
        <v>615</v>
      </c>
      <c r="K49" s="59" t="s">
        <v>594</v>
      </c>
      <c r="L49" s="59" t="s">
        <v>621</v>
      </c>
      <c r="M49" s="59" t="s">
        <v>601</v>
      </c>
      <c r="AN49" s="35" t="s">
        <v>722</v>
      </c>
      <c r="AO49" s="35" t="s">
        <v>723</v>
      </c>
      <c r="AP49" s="35" t="s">
        <v>724</v>
      </c>
      <c r="AQ49" s="58" t="s">
        <v>720</v>
      </c>
      <c r="AR49" s="58" t="s">
        <v>721</v>
      </c>
      <c r="AS49" s="58" t="s">
        <v>433</v>
      </c>
      <c r="AT49" s="90" t="s">
        <v>564</v>
      </c>
      <c r="AU49" s="90" t="s">
        <v>571</v>
      </c>
      <c r="BR49" s="79" t="s">
        <v>725</v>
      </c>
      <c r="BS49" s="79" t="s">
        <v>526</v>
      </c>
      <c r="BT49" s="79" t="s">
        <v>714</v>
      </c>
    </row>
    <row r="50" spans="5:72" s="43" customFormat="1" ht="11.5" x14ac:dyDescent="0.3">
      <c r="E50" s="58" t="s">
        <v>726</v>
      </c>
      <c r="F50" s="58" t="s">
        <v>727</v>
      </c>
      <c r="G50" s="58" t="s">
        <v>433</v>
      </c>
      <c r="H50" s="59" t="s">
        <v>587</v>
      </c>
      <c r="I50" s="59" t="s">
        <v>609</v>
      </c>
      <c r="J50" s="59" t="s">
        <v>615</v>
      </c>
      <c r="K50" s="59" t="s">
        <v>594</v>
      </c>
      <c r="L50" s="59" t="s">
        <v>621</v>
      </c>
      <c r="M50" s="59" t="s">
        <v>601</v>
      </c>
      <c r="AN50" s="35" t="s">
        <v>728</v>
      </c>
      <c r="AO50" s="35" t="s">
        <v>366</v>
      </c>
      <c r="AP50" s="35" t="s">
        <v>181</v>
      </c>
      <c r="AQ50" s="58" t="s">
        <v>726</v>
      </c>
      <c r="AR50" s="58" t="s">
        <v>727</v>
      </c>
      <c r="AS50" s="58" t="s">
        <v>433</v>
      </c>
      <c r="AT50" s="90" t="s">
        <v>564</v>
      </c>
      <c r="AU50" s="90" t="s">
        <v>571</v>
      </c>
      <c r="BR50" s="79" t="s">
        <v>729</v>
      </c>
      <c r="BS50" s="79" t="s">
        <v>411</v>
      </c>
      <c r="BT50" s="79" t="s">
        <v>562</v>
      </c>
    </row>
    <row r="51" spans="5:72" s="43" customFormat="1" ht="11.5" x14ac:dyDescent="0.3">
      <c r="E51" s="58" t="s">
        <v>730</v>
      </c>
      <c r="F51" s="58" t="s">
        <v>731</v>
      </c>
      <c r="G51" s="58" t="s">
        <v>433</v>
      </c>
      <c r="H51" s="59" t="s">
        <v>587</v>
      </c>
      <c r="I51" s="59" t="s">
        <v>609</v>
      </c>
      <c r="J51" s="59" t="s">
        <v>615</v>
      </c>
      <c r="K51" s="59" t="s">
        <v>594</v>
      </c>
      <c r="L51" s="59" t="s">
        <v>621</v>
      </c>
      <c r="M51" s="59" t="s">
        <v>601</v>
      </c>
      <c r="AN51" s="35" t="s">
        <v>732</v>
      </c>
      <c r="AO51" s="35" t="s">
        <v>365</v>
      </c>
      <c r="AP51" s="35" t="s">
        <v>733</v>
      </c>
      <c r="AQ51" s="58" t="s">
        <v>730</v>
      </c>
      <c r="AR51" s="58" t="s">
        <v>731</v>
      </c>
      <c r="AS51" s="58" t="s">
        <v>433</v>
      </c>
      <c r="AT51" s="90" t="s">
        <v>564</v>
      </c>
      <c r="AU51" s="90" t="s">
        <v>571</v>
      </c>
      <c r="BR51" s="79" t="s">
        <v>734</v>
      </c>
      <c r="BS51" s="79" t="s">
        <v>413</v>
      </c>
      <c r="BT51" s="80" t="s">
        <v>735</v>
      </c>
    </row>
    <row r="52" spans="5:72" s="43" customFormat="1" ht="11.5" x14ac:dyDescent="0.3">
      <c r="E52" s="58" t="s">
        <v>736</v>
      </c>
      <c r="F52" s="58" t="s">
        <v>737</v>
      </c>
      <c r="G52" s="58" t="s">
        <v>433</v>
      </c>
      <c r="H52" s="59" t="s">
        <v>587</v>
      </c>
      <c r="I52" s="59" t="s">
        <v>609</v>
      </c>
      <c r="J52" s="59" t="s">
        <v>615</v>
      </c>
      <c r="K52" s="59" t="s">
        <v>594</v>
      </c>
      <c r="L52" s="59" t="s">
        <v>621</v>
      </c>
      <c r="M52" s="59" t="s">
        <v>601</v>
      </c>
      <c r="AN52" s="36" t="s">
        <v>738</v>
      </c>
      <c r="AO52" s="36" t="s">
        <v>469</v>
      </c>
      <c r="AP52" s="36" t="s">
        <v>469</v>
      </c>
      <c r="AQ52" s="58" t="s">
        <v>736</v>
      </c>
      <c r="AR52" s="58" t="s">
        <v>737</v>
      </c>
      <c r="AS52" s="58" t="s">
        <v>433</v>
      </c>
      <c r="AT52" s="90" t="s">
        <v>564</v>
      </c>
      <c r="AU52" s="90" t="s">
        <v>571</v>
      </c>
      <c r="BR52" s="79" t="s">
        <v>739</v>
      </c>
      <c r="BS52" s="79" t="s">
        <v>395</v>
      </c>
      <c r="BT52" s="79" t="s">
        <v>425</v>
      </c>
    </row>
    <row r="53" spans="5:72" s="43" customFormat="1" ht="11.5" x14ac:dyDescent="0.3">
      <c r="E53" s="58" t="s">
        <v>740</v>
      </c>
      <c r="F53" s="58" t="s">
        <v>741</v>
      </c>
      <c r="G53" s="58" t="s">
        <v>433</v>
      </c>
      <c r="H53" s="59" t="s">
        <v>587</v>
      </c>
      <c r="I53" s="59" t="s">
        <v>609</v>
      </c>
      <c r="J53" s="59" t="s">
        <v>615</v>
      </c>
      <c r="K53" s="59" t="s">
        <v>594</v>
      </c>
      <c r="L53" s="59" t="s">
        <v>621</v>
      </c>
      <c r="M53" s="59" t="s">
        <v>601</v>
      </c>
      <c r="AN53" s="35" t="s">
        <v>742</v>
      </c>
      <c r="AO53" s="35" t="s">
        <v>514</v>
      </c>
      <c r="AP53" s="35" t="s">
        <v>743</v>
      </c>
      <c r="AQ53" s="58" t="s">
        <v>740</v>
      </c>
      <c r="AR53" s="58" t="s">
        <v>741</v>
      </c>
      <c r="AS53" s="58" t="s">
        <v>433</v>
      </c>
      <c r="AT53" s="90" t="s">
        <v>564</v>
      </c>
      <c r="AU53" s="90" t="s">
        <v>571</v>
      </c>
      <c r="BR53" s="79" t="s">
        <v>744</v>
      </c>
      <c r="BS53" s="80" t="s">
        <v>527</v>
      </c>
      <c r="BT53" s="79" t="s">
        <v>714</v>
      </c>
    </row>
    <row r="54" spans="5:72" s="43" customFormat="1" ht="11.5" x14ac:dyDescent="0.3">
      <c r="E54" s="58" t="s">
        <v>745</v>
      </c>
      <c r="F54" s="58" t="s">
        <v>746</v>
      </c>
      <c r="G54" s="58" t="s">
        <v>433</v>
      </c>
      <c r="H54" s="59" t="s">
        <v>587</v>
      </c>
      <c r="I54" s="59" t="s">
        <v>609</v>
      </c>
      <c r="J54" s="59" t="s">
        <v>615</v>
      </c>
      <c r="K54" s="59" t="s">
        <v>594</v>
      </c>
      <c r="L54" s="59" t="s">
        <v>621</v>
      </c>
      <c r="M54" s="59" t="s">
        <v>601</v>
      </c>
      <c r="AN54" s="35" t="s">
        <v>747</v>
      </c>
      <c r="AO54" s="35" t="s">
        <v>515</v>
      </c>
      <c r="AP54" s="35" t="s">
        <v>714</v>
      </c>
      <c r="AQ54" s="58" t="s">
        <v>745</v>
      </c>
      <c r="AR54" s="58" t="s">
        <v>746</v>
      </c>
      <c r="AS54" s="58" t="s">
        <v>433</v>
      </c>
      <c r="AT54" s="90" t="s">
        <v>564</v>
      </c>
      <c r="AU54" s="90" t="s">
        <v>571</v>
      </c>
      <c r="BR54" s="79" t="s">
        <v>748</v>
      </c>
      <c r="BS54" s="79" t="s">
        <v>521</v>
      </c>
      <c r="BT54" s="79" t="s">
        <v>714</v>
      </c>
    </row>
    <row r="55" spans="5:72" s="43" customFormat="1" ht="11.5" x14ac:dyDescent="0.3">
      <c r="AN55" s="35" t="s">
        <v>749</v>
      </c>
      <c r="AO55" s="35" t="s">
        <v>513</v>
      </c>
      <c r="AP55" s="35" t="s">
        <v>714</v>
      </c>
      <c r="BR55" s="79" t="s">
        <v>747</v>
      </c>
      <c r="BS55" s="79" t="s">
        <v>528</v>
      </c>
      <c r="BT55" s="79" t="s">
        <v>714</v>
      </c>
    </row>
    <row r="56" spans="5:72" s="43" customFormat="1" ht="11.5" x14ac:dyDescent="0.3">
      <c r="AN56" s="35" t="s">
        <v>750</v>
      </c>
      <c r="AO56" s="35" t="s">
        <v>512</v>
      </c>
      <c r="AP56" s="35" t="s">
        <v>714</v>
      </c>
      <c r="BR56" s="79" t="s">
        <v>751</v>
      </c>
      <c r="BS56" s="79" t="s">
        <v>530</v>
      </c>
      <c r="BT56" s="79" t="s">
        <v>714</v>
      </c>
    </row>
    <row r="57" spans="5:72" s="43" customFormat="1" ht="11.5" x14ac:dyDescent="0.3">
      <c r="AN57" s="35" t="s">
        <v>752</v>
      </c>
      <c r="AO57" s="35" t="s">
        <v>511</v>
      </c>
      <c r="AP57" s="35" t="s">
        <v>724</v>
      </c>
      <c r="BR57" s="79" t="s">
        <v>753</v>
      </c>
      <c r="BS57" s="79" t="s">
        <v>524</v>
      </c>
      <c r="BT57" s="79" t="s">
        <v>714</v>
      </c>
    </row>
    <row r="58" spans="5:72" s="43" customFormat="1" ht="11.5" x14ac:dyDescent="0.3">
      <c r="AN58" s="35" t="s">
        <v>754</v>
      </c>
      <c r="AO58" s="35" t="s">
        <v>361</v>
      </c>
      <c r="AP58" s="35" t="s">
        <v>755</v>
      </c>
      <c r="BR58" s="82" t="s">
        <v>756</v>
      </c>
      <c r="BS58" s="82" t="s">
        <v>469</v>
      </c>
      <c r="BT58" s="82" t="s">
        <v>469</v>
      </c>
    </row>
    <row r="59" spans="5:72" s="43" customFormat="1" ht="11.5" x14ac:dyDescent="0.3">
      <c r="AN59" s="35" t="s">
        <v>757</v>
      </c>
      <c r="AO59" s="35" t="s">
        <v>367</v>
      </c>
      <c r="AP59" s="35" t="s">
        <v>758</v>
      </c>
      <c r="BR59" s="79" t="s">
        <v>759</v>
      </c>
      <c r="BS59" s="79" t="s">
        <v>529</v>
      </c>
      <c r="BT59" s="79" t="s">
        <v>714</v>
      </c>
    </row>
    <row r="60" spans="5:72" s="43" customFormat="1" ht="11.5" x14ac:dyDescent="0.3">
      <c r="AN60" s="35" t="s">
        <v>760</v>
      </c>
      <c r="AO60" s="35" t="s">
        <v>510</v>
      </c>
      <c r="AP60" s="35" t="s">
        <v>761</v>
      </c>
      <c r="BR60" s="88" t="s">
        <v>762</v>
      </c>
      <c r="BS60" s="88" t="s">
        <v>534</v>
      </c>
      <c r="BT60" s="88" t="s">
        <v>763</v>
      </c>
    </row>
    <row r="61" spans="5:72" s="43" customFormat="1" ht="11.5" x14ac:dyDescent="0.3">
      <c r="AN61" s="35" t="s">
        <v>764</v>
      </c>
      <c r="AO61" s="35" t="s">
        <v>386</v>
      </c>
      <c r="AP61" s="35" t="s">
        <v>425</v>
      </c>
      <c r="BR61" s="79" t="s">
        <v>765</v>
      </c>
      <c r="BS61" s="79" t="s">
        <v>522</v>
      </c>
      <c r="BT61" s="79" t="s">
        <v>766</v>
      </c>
    </row>
    <row r="62" spans="5:72" s="43" customFormat="1" ht="11.5" x14ac:dyDescent="0.3">
      <c r="AN62" s="35" t="s">
        <v>767</v>
      </c>
      <c r="AO62" s="35" t="s">
        <v>384</v>
      </c>
      <c r="AP62" s="35" t="s">
        <v>425</v>
      </c>
      <c r="BR62" s="79" t="s">
        <v>768</v>
      </c>
      <c r="BS62" s="79" t="s">
        <v>520</v>
      </c>
      <c r="BT62" s="79" t="s">
        <v>769</v>
      </c>
    </row>
    <row r="63" spans="5:72" s="43" customFormat="1" ht="11.5" x14ac:dyDescent="0.3">
      <c r="AN63" s="35" t="s">
        <v>770</v>
      </c>
      <c r="AO63" s="35" t="s">
        <v>381</v>
      </c>
      <c r="AP63" s="35" t="s">
        <v>771</v>
      </c>
      <c r="BR63" s="79" t="s">
        <v>772</v>
      </c>
      <c r="BS63" s="79" t="s">
        <v>412</v>
      </c>
      <c r="BT63" s="79" t="s">
        <v>456</v>
      </c>
    </row>
    <row r="64" spans="5:72" s="43" customFormat="1" ht="11.5" x14ac:dyDescent="0.3">
      <c r="AN64" s="35" t="s">
        <v>773</v>
      </c>
      <c r="AO64" s="35" t="s">
        <v>388</v>
      </c>
      <c r="AP64" s="35" t="s">
        <v>735</v>
      </c>
      <c r="BR64" s="79" t="s">
        <v>774</v>
      </c>
      <c r="BS64" s="79" t="s">
        <v>525</v>
      </c>
      <c r="BT64" s="79" t="s">
        <v>714</v>
      </c>
    </row>
    <row r="65" spans="40:42" s="43" customFormat="1" ht="11.5" x14ac:dyDescent="0.3">
      <c r="AN65" s="37"/>
      <c r="AO65" s="37"/>
      <c r="AP65" s="37"/>
    </row>
  </sheetData>
  <phoneticPr fontId="30" type="noConversion"/>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4B9B59-A106-443F-BA3E-992A4FECBF74}">
  <dimension ref="A1:A53"/>
  <sheetViews>
    <sheetView topLeftCell="A16" workbookViewId="0">
      <selection activeCell="M32" sqref="M32"/>
    </sheetView>
  </sheetViews>
  <sheetFormatPr defaultRowHeight="14.5" x14ac:dyDescent="0.35"/>
  <cols>
    <col min="1" max="1" width="194.453125" customWidth="1"/>
  </cols>
  <sheetData>
    <row r="1" spans="1:1" ht="15.5" x14ac:dyDescent="0.35">
      <c r="A1" s="4" t="s">
        <v>775</v>
      </c>
    </row>
    <row r="2" spans="1:1" ht="31" x14ac:dyDescent="0.35">
      <c r="A2" s="5" t="s">
        <v>776</v>
      </c>
    </row>
    <row r="3" spans="1:1" ht="15.5" x14ac:dyDescent="0.35">
      <c r="A3" s="5" t="s">
        <v>777</v>
      </c>
    </row>
    <row r="4" spans="1:1" ht="31" x14ac:dyDescent="0.35">
      <c r="A4" s="5" t="s">
        <v>778</v>
      </c>
    </row>
    <row r="5" spans="1:1" ht="15.5" x14ac:dyDescent="0.35">
      <c r="A5" s="5" t="s">
        <v>779</v>
      </c>
    </row>
    <row r="6" spans="1:1" ht="15.5" x14ac:dyDescent="0.35">
      <c r="A6" s="5" t="s">
        <v>780</v>
      </c>
    </row>
    <row r="7" spans="1:1" ht="15.5" x14ac:dyDescent="0.35">
      <c r="A7" s="5" t="s">
        <v>781</v>
      </c>
    </row>
    <row r="8" spans="1:1" ht="15.5" x14ac:dyDescent="0.35">
      <c r="A8" s="5" t="s">
        <v>782</v>
      </c>
    </row>
    <row r="9" spans="1:1" ht="15.5" x14ac:dyDescent="0.35">
      <c r="A9" s="5" t="s">
        <v>783</v>
      </c>
    </row>
    <row r="10" spans="1:1" ht="15.5" x14ac:dyDescent="0.35">
      <c r="A10" s="5" t="s">
        <v>784</v>
      </c>
    </row>
    <row r="11" spans="1:1" ht="15.5" x14ac:dyDescent="0.35">
      <c r="A11" s="5" t="s">
        <v>785</v>
      </c>
    </row>
    <row r="12" spans="1:1" ht="15.5" x14ac:dyDescent="0.35">
      <c r="A12" s="5" t="s">
        <v>786</v>
      </c>
    </row>
    <row r="13" spans="1:1" ht="15.5" x14ac:dyDescent="0.35">
      <c r="A13" s="5" t="s">
        <v>787</v>
      </c>
    </row>
    <row r="14" spans="1:1" ht="15.5" x14ac:dyDescent="0.35">
      <c r="A14" s="5" t="s">
        <v>788</v>
      </c>
    </row>
    <row r="15" spans="1:1" ht="15.5" x14ac:dyDescent="0.35">
      <c r="A15" s="5" t="s">
        <v>789</v>
      </c>
    </row>
    <row r="16" spans="1:1" ht="15.5" x14ac:dyDescent="0.35">
      <c r="A16" s="6" t="s">
        <v>790</v>
      </c>
    </row>
    <row r="17" spans="1:1" ht="15.5" x14ac:dyDescent="0.35">
      <c r="A17" s="6" t="s">
        <v>791</v>
      </c>
    </row>
    <row r="18" spans="1:1" ht="46.5" x14ac:dyDescent="0.35">
      <c r="A18" s="6" t="s">
        <v>792</v>
      </c>
    </row>
    <row r="19" spans="1:1" ht="46.5" x14ac:dyDescent="0.35">
      <c r="A19" s="6" t="s">
        <v>793</v>
      </c>
    </row>
    <row r="20" spans="1:1" ht="15.5" x14ac:dyDescent="0.35">
      <c r="A20" s="6" t="s">
        <v>794</v>
      </c>
    </row>
    <row r="21" spans="1:1" ht="15.5" x14ac:dyDescent="0.35">
      <c r="A21" s="6" t="s">
        <v>795</v>
      </c>
    </row>
    <row r="22" spans="1:1" ht="15.5" x14ac:dyDescent="0.35">
      <c r="A22" s="6" t="s">
        <v>796</v>
      </c>
    </row>
    <row r="23" spans="1:1" ht="15.5" x14ac:dyDescent="0.35">
      <c r="A23" s="6" t="s">
        <v>797</v>
      </c>
    </row>
    <row r="24" spans="1:1" ht="31" x14ac:dyDescent="0.35">
      <c r="A24" s="6" t="s">
        <v>798</v>
      </c>
    </row>
    <row r="25" spans="1:1" ht="15.5" x14ac:dyDescent="0.35">
      <c r="A25" s="6" t="s">
        <v>799</v>
      </c>
    </row>
    <row r="26" spans="1:1" ht="15.5" x14ac:dyDescent="0.35">
      <c r="A26" s="6" t="s">
        <v>800</v>
      </c>
    </row>
    <row r="27" spans="1:1" ht="15.5" x14ac:dyDescent="0.35">
      <c r="A27" s="6" t="s">
        <v>801</v>
      </c>
    </row>
    <row r="28" spans="1:1" ht="15.5" x14ac:dyDescent="0.35">
      <c r="A28" s="6" t="s">
        <v>802</v>
      </c>
    </row>
    <row r="29" spans="1:1" ht="46.5" x14ac:dyDescent="0.35">
      <c r="A29" s="6" t="s">
        <v>803</v>
      </c>
    </row>
    <row r="30" spans="1:1" ht="15.5" x14ac:dyDescent="0.35">
      <c r="A30" s="6" t="s">
        <v>804</v>
      </c>
    </row>
    <row r="31" spans="1:1" ht="15.5" x14ac:dyDescent="0.35">
      <c r="A31" s="6" t="s">
        <v>805</v>
      </c>
    </row>
    <row r="32" spans="1:1" ht="15.5" x14ac:dyDescent="0.35">
      <c r="A32" s="6" t="s">
        <v>806</v>
      </c>
    </row>
    <row r="33" spans="1:1" ht="15.5" x14ac:dyDescent="0.35">
      <c r="A33" s="6" t="s">
        <v>807</v>
      </c>
    </row>
    <row r="34" spans="1:1" ht="46.5" x14ac:dyDescent="0.35">
      <c r="A34" s="5" t="s">
        <v>808</v>
      </c>
    </row>
    <row r="35" spans="1:1" ht="31" x14ac:dyDescent="0.35">
      <c r="A35" s="5" t="s">
        <v>809</v>
      </c>
    </row>
    <row r="36" spans="1:1" ht="15.5" x14ac:dyDescent="0.35">
      <c r="A36" s="5" t="s">
        <v>810</v>
      </c>
    </row>
    <row r="37" spans="1:1" ht="31" x14ac:dyDescent="0.35">
      <c r="A37" s="5" t="s">
        <v>811</v>
      </c>
    </row>
    <row r="38" spans="1:1" ht="31" x14ac:dyDescent="0.35">
      <c r="A38" s="5" t="s">
        <v>812</v>
      </c>
    </row>
    <row r="39" spans="1:1" ht="31" x14ac:dyDescent="0.35">
      <c r="A39" s="5" t="s">
        <v>813</v>
      </c>
    </row>
    <row r="40" spans="1:1" ht="15.5" x14ac:dyDescent="0.35">
      <c r="A40" s="5" t="s">
        <v>814</v>
      </c>
    </row>
    <row r="41" spans="1:1" ht="15.5" x14ac:dyDescent="0.35">
      <c r="A41" s="5" t="s">
        <v>815</v>
      </c>
    </row>
    <row r="42" spans="1:1" ht="15.5" x14ac:dyDescent="0.35">
      <c r="A42" s="5" t="s">
        <v>816</v>
      </c>
    </row>
    <row r="43" spans="1:1" ht="15.5" x14ac:dyDescent="0.35">
      <c r="A43" s="5" t="s">
        <v>817</v>
      </c>
    </row>
    <row r="44" spans="1:1" ht="15.5" x14ac:dyDescent="0.35">
      <c r="A44" s="6" t="s">
        <v>818</v>
      </c>
    </row>
    <row r="45" spans="1:1" ht="15.5" x14ac:dyDescent="0.35">
      <c r="A45" s="6" t="s">
        <v>819</v>
      </c>
    </row>
    <row r="46" spans="1:1" ht="15.5" x14ac:dyDescent="0.35">
      <c r="A46" s="6" t="s">
        <v>820</v>
      </c>
    </row>
    <row r="47" spans="1:1" ht="15.5" x14ac:dyDescent="0.35">
      <c r="A47" s="6" t="s">
        <v>821</v>
      </c>
    </row>
    <row r="48" spans="1:1" ht="15.5" x14ac:dyDescent="0.35">
      <c r="A48" s="6" t="s">
        <v>822</v>
      </c>
    </row>
    <row r="49" spans="1:1" ht="15.5" x14ac:dyDescent="0.35">
      <c r="A49" s="6" t="s">
        <v>823</v>
      </c>
    </row>
    <row r="50" spans="1:1" ht="31" x14ac:dyDescent="0.35">
      <c r="A50" s="6" t="s">
        <v>824</v>
      </c>
    </row>
    <row r="51" spans="1:1" ht="15.5" x14ac:dyDescent="0.35">
      <c r="A51" s="6" t="s">
        <v>825</v>
      </c>
    </row>
    <row r="52" spans="1:1" ht="15.5" x14ac:dyDescent="0.35">
      <c r="A52" s="6" t="s">
        <v>826</v>
      </c>
    </row>
    <row r="53" spans="1:1" ht="31" x14ac:dyDescent="0.35">
      <c r="A53" s="7" t="s">
        <v>827</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6E85F6-F02D-462F-9CD8-AA29FE7D2B93}">
  <dimension ref="A1:E62"/>
  <sheetViews>
    <sheetView workbookViewId="0">
      <selection activeCell="B17" sqref="B17"/>
    </sheetView>
  </sheetViews>
  <sheetFormatPr defaultRowHeight="14.5" x14ac:dyDescent="0.35"/>
  <cols>
    <col min="1" max="1" width="53.08984375" style="3" customWidth="1"/>
    <col min="2" max="2" width="45.90625" style="3" customWidth="1"/>
    <col min="3" max="3" width="19.54296875" style="3" customWidth="1"/>
    <col min="4" max="5" width="53.453125" style="3" customWidth="1"/>
    <col min="7" max="7" width="15.54296875" customWidth="1"/>
    <col min="8" max="8" width="14.90625" customWidth="1"/>
    <col min="10" max="10" width="17.08984375" customWidth="1"/>
    <col min="11" max="11" width="23.54296875" customWidth="1"/>
  </cols>
  <sheetData>
    <row r="1" spans="1:5" x14ac:dyDescent="0.35">
      <c r="A1" s="1" t="s">
        <v>331</v>
      </c>
      <c r="B1" s="1" t="s">
        <v>332</v>
      </c>
      <c r="D1" s="2" t="s">
        <v>358</v>
      </c>
      <c r="E1" s="2" t="s">
        <v>332</v>
      </c>
    </row>
    <row r="2" spans="1:5" ht="29" x14ac:dyDescent="0.35">
      <c r="A2" s="3" t="s">
        <v>362</v>
      </c>
      <c r="B2" s="3" t="s">
        <v>181</v>
      </c>
      <c r="D2" s="3" t="s">
        <v>397</v>
      </c>
      <c r="E2" s="3" t="s">
        <v>417</v>
      </c>
    </row>
    <row r="3" spans="1:5" x14ac:dyDescent="0.35">
      <c r="A3" s="3" t="s">
        <v>375</v>
      </c>
      <c r="B3" s="3" t="s">
        <v>181</v>
      </c>
      <c r="D3" s="3" t="s">
        <v>406</v>
      </c>
      <c r="E3" s="3" t="s">
        <v>425</v>
      </c>
    </row>
    <row r="4" spans="1:5" x14ac:dyDescent="0.35">
      <c r="A4" s="3" t="s">
        <v>368</v>
      </c>
      <c r="B4" s="3" t="s">
        <v>181</v>
      </c>
      <c r="D4" s="3" t="s">
        <v>398</v>
      </c>
      <c r="E4" s="3" t="s">
        <v>430</v>
      </c>
    </row>
    <row r="5" spans="1:5" x14ac:dyDescent="0.35">
      <c r="A5" s="3" t="s">
        <v>377</v>
      </c>
      <c r="B5" s="3" t="s">
        <v>436</v>
      </c>
      <c r="D5" s="3" t="s">
        <v>408</v>
      </c>
      <c r="E5" s="3" t="s">
        <v>430</v>
      </c>
    </row>
    <row r="6" spans="1:5" x14ac:dyDescent="0.35">
      <c r="A6" s="3" t="s">
        <v>376</v>
      </c>
      <c r="B6" s="3" t="s">
        <v>443</v>
      </c>
      <c r="D6" s="3" t="s">
        <v>399</v>
      </c>
      <c r="E6" s="3" t="s">
        <v>430</v>
      </c>
    </row>
    <row r="7" spans="1:5" x14ac:dyDescent="0.35">
      <c r="A7" s="3" t="s">
        <v>180</v>
      </c>
      <c r="B7" s="3" t="s">
        <v>181</v>
      </c>
      <c r="D7" s="3" t="s">
        <v>401</v>
      </c>
      <c r="E7" s="3" t="s">
        <v>425</v>
      </c>
    </row>
    <row r="8" spans="1:5" x14ac:dyDescent="0.35">
      <c r="A8" s="3" t="s">
        <v>363</v>
      </c>
      <c r="B8" s="3" t="s">
        <v>456</v>
      </c>
      <c r="D8" s="3" t="s">
        <v>400</v>
      </c>
      <c r="E8" s="3" t="s">
        <v>458</v>
      </c>
    </row>
    <row r="9" spans="1:5" x14ac:dyDescent="0.35">
      <c r="A9" s="3" t="s">
        <v>364</v>
      </c>
      <c r="B9" s="3" t="s">
        <v>181</v>
      </c>
      <c r="D9" s="3" t="s">
        <v>404</v>
      </c>
      <c r="E9" s="3" t="s">
        <v>430</v>
      </c>
    </row>
    <row r="10" spans="1:5" x14ac:dyDescent="0.35">
      <c r="A10" s="3" t="s">
        <v>380</v>
      </c>
      <c r="B10" s="3" t="s">
        <v>380</v>
      </c>
      <c r="D10" s="3" t="s">
        <v>403</v>
      </c>
      <c r="E10" s="3" t="s">
        <v>471</v>
      </c>
    </row>
    <row r="11" spans="1:5" x14ac:dyDescent="0.35">
      <c r="A11" s="3" t="s">
        <v>373</v>
      </c>
      <c r="B11" s="3" t="s">
        <v>481</v>
      </c>
      <c r="D11" s="3" t="s">
        <v>394</v>
      </c>
      <c r="E11" s="3" t="s">
        <v>425</v>
      </c>
    </row>
    <row r="12" spans="1:5" x14ac:dyDescent="0.35">
      <c r="A12" s="3" t="s">
        <v>387</v>
      </c>
      <c r="B12" s="3" t="s">
        <v>487</v>
      </c>
      <c r="D12" s="3" t="s">
        <v>409</v>
      </c>
      <c r="E12" s="3" t="s">
        <v>489</v>
      </c>
    </row>
    <row r="13" spans="1:5" x14ac:dyDescent="0.35">
      <c r="A13" s="3" t="s">
        <v>389</v>
      </c>
      <c r="B13" s="3" t="s">
        <v>494</v>
      </c>
      <c r="D13" s="3" t="s">
        <v>414</v>
      </c>
      <c r="E13" s="3" t="s">
        <v>494</v>
      </c>
    </row>
    <row r="14" spans="1:5" ht="29" x14ac:dyDescent="0.35">
      <c r="A14" s="3" t="s">
        <v>390</v>
      </c>
      <c r="B14" s="3" t="s">
        <v>494</v>
      </c>
      <c r="D14" s="3" t="s">
        <v>402</v>
      </c>
      <c r="E14" s="3" t="s">
        <v>501</v>
      </c>
    </row>
    <row r="15" spans="1:5" x14ac:dyDescent="0.35">
      <c r="A15" s="3" t="s">
        <v>374</v>
      </c>
      <c r="B15" s="3" t="s">
        <v>505</v>
      </c>
      <c r="D15" s="3" t="s">
        <v>392</v>
      </c>
      <c r="E15" s="3" t="s">
        <v>507</v>
      </c>
    </row>
    <row r="16" spans="1:5" x14ac:dyDescent="0.35">
      <c r="A16" s="3" t="s">
        <v>372</v>
      </c>
      <c r="B16" s="3" t="s">
        <v>517</v>
      </c>
      <c r="D16" s="3" t="s">
        <v>393</v>
      </c>
      <c r="E16" s="3" t="s">
        <v>536</v>
      </c>
    </row>
    <row r="17" spans="1:5" ht="29" x14ac:dyDescent="0.35">
      <c r="A17" s="3" t="s">
        <v>369</v>
      </c>
      <c r="B17" s="3" t="s">
        <v>540</v>
      </c>
      <c r="D17" s="3" t="s">
        <v>407</v>
      </c>
      <c r="E17" s="3" t="s">
        <v>542</v>
      </c>
    </row>
    <row r="18" spans="1:5" x14ac:dyDescent="0.35">
      <c r="A18" s="3" t="s">
        <v>370</v>
      </c>
      <c r="B18" s="3" t="s">
        <v>540</v>
      </c>
      <c r="D18" s="3" t="s">
        <v>396</v>
      </c>
      <c r="E18" s="3" t="s">
        <v>396</v>
      </c>
    </row>
    <row r="19" spans="1:5" x14ac:dyDescent="0.35">
      <c r="A19" s="3" t="s">
        <v>371</v>
      </c>
      <c r="B19" s="3" t="s">
        <v>540</v>
      </c>
      <c r="D19" s="3" t="s">
        <v>405</v>
      </c>
      <c r="E19" s="3" t="s">
        <v>551</v>
      </c>
    </row>
    <row r="20" spans="1:5" ht="29" x14ac:dyDescent="0.35">
      <c r="A20" s="3" t="s">
        <v>555</v>
      </c>
      <c r="B20" s="3" t="s">
        <v>425</v>
      </c>
      <c r="D20" s="3" t="s">
        <v>410</v>
      </c>
      <c r="E20" s="3" t="s">
        <v>558</v>
      </c>
    </row>
    <row r="21" spans="1:5" ht="29" x14ac:dyDescent="0.35">
      <c r="A21" s="3" t="s">
        <v>383</v>
      </c>
      <c r="B21" s="3" t="s">
        <v>562</v>
      </c>
      <c r="D21" s="3" t="s">
        <v>564</v>
      </c>
      <c r="E21" s="3" t="s">
        <v>565</v>
      </c>
    </row>
    <row r="22" spans="1:5" ht="29" x14ac:dyDescent="0.35">
      <c r="A22" s="3" t="s">
        <v>379</v>
      </c>
      <c r="B22" s="3" t="s">
        <v>569</v>
      </c>
      <c r="D22" s="3" t="s">
        <v>571</v>
      </c>
      <c r="E22" s="3" t="s">
        <v>565</v>
      </c>
    </row>
    <row r="23" spans="1:5" x14ac:dyDescent="0.35">
      <c r="A23" s="3" t="s">
        <v>385</v>
      </c>
      <c r="B23" s="3" t="s">
        <v>575</v>
      </c>
      <c r="D23" s="3" t="s">
        <v>577</v>
      </c>
      <c r="E23" s="3" t="s">
        <v>425</v>
      </c>
    </row>
    <row r="24" spans="1:5" x14ac:dyDescent="0.35">
      <c r="A24" s="3" t="s">
        <v>378</v>
      </c>
      <c r="B24" s="3" t="s">
        <v>581</v>
      </c>
      <c r="D24" s="3" t="s">
        <v>583</v>
      </c>
      <c r="E24" s="3" t="s">
        <v>425</v>
      </c>
    </row>
    <row r="25" spans="1:5" ht="29" x14ac:dyDescent="0.35">
      <c r="A25" s="3" t="s">
        <v>587</v>
      </c>
      <c r="B25" s="3" t="s">
        <v>588</v>
      </c>
      <c r="D25" s="3" t="s">
        <v>590</v>
      </c>
      <c r="E25" s="3" t="s">
        <v>425</v>
      </c>
    </row>
    <row r="26" spans="1:5" ht="29" x14ac:dyDescent="0.35">
      <c r="A26" s="3" t="s">
        <v>594</v>
      </c>
      <c r="B26" s="3" t="s">
        <v>588</v>
      </c>
      <c r="D26" s="3" t="s">
        <v>596</v>
      </c>
      <c r="E26" s="3" t="s">
        <v>597</v>
      </c>
    </row>
    <row r="27" spans="1:5" ht="29" x14ac:dyDescent="0.35">
      <c r="A27" s="3" t="s">
        <v>601</v>
      </c>
      <c r="B27" s="3" t="s">
        <v>602</v>
      </c>
      <c r="D27" s="3" t="s">
        <v>604</v>
      </c>
      <c r="E27" s="3" t="s">
        <v>605</v>
      </c>
    </row>
    <row r="28" spans="1:5" ht="29" x14ac:dyDescent="0.35">
      <c r="A28" s="3" t="s">
        <v>609</v>
      </c>
      <c r="B28" s="3" t="s">
        <v>425</v>
      </c>
      <c r="D28" s="3" t="s">
        <v>611</v>
      </c>
      <c r="E28" s="3" t="s">
        <v>425</v>
      </c>
    </row>
    <row r="29" spans="1:5" x14ac:dyDescent="0.35">
      <c r="A29" s="3" t="s">
        <v>615</v>
      </c>
      <c r="B29" s="3" t="s">
        <v>425</v>
      </c>
      <c r="D29" s="3" t="s">
        <v>617</v>
      </c>
      <c r="E29" s="3" t="s">
        <v>425</v>
      </c>
    </row>
    <row r="30" spans="1:5" ht="29" x14ac:dyDescent="0.35">
      <c r="A30" s="3" t="s">
        <v>621</v>
      </c>
      <c r="B30" s="3" t="s">
        <v>425</v>
      </c>
      <c r="D30" s="3" t="s">
        <v>623</v>
      </c>
      <c r="E30" s="3" t="s">
        <v>425</v>
      </c>
    </row>
    <row r="31" spans="1:5" ht="29" x14ac:dyDescent="0.35">
      <c r="A31" s="3" t="s">
        <v>626</v>
      </c>
      <c r="B31" s="3" t="s">
        <v>627</v>
      </c>
      <c r="D31" s="3" t="s">
        <v>629</v>
      </c>
      <c r="E31" s="3" t="s">
        <v>425</v>
      </c>
    </row>
    <row r="32" spans="1:5" ht="29" x14ac:dyDescent="0.35">
      <c r="A32" s="3" t="s">
        <v>633</v>
      </c>
      <c r="B32" s="3" t="s">
        <v>425</v>
      </c>
      <c r="D32" s="3" t="s">
        <v>635</v>
      </c>
      <c r="E32" s="3" t="s">
        <v>425</v>
      </c>
    </row>
    <row r="33" spans="1:5" ht="29" x14ac:dyDescent="0.35">
      <c r="A33" s="3" t="s">
        <v>639</v>
      </c>
      <c r="B33" s="3" t="s">
        <v>425</v>
      </c>
      <c r="D33" s="3" t="s">
        <v>641</v>
      </c>
      <c r="E33" s="3" t="s">
        <v>425</v>
      </c>
    </row>
    <row r="34" spans="1:5" ht="29" x14ac:dyDescent="0.35">
      <c r="A34" s="3" t="s">
        <v>646</v>
      </c>
      <c r="B34" s="3" t="s">
        <v>425</v>
      </c>
      <c r="D34" s="3" t="s">
        <v>662</v>
      </c>
      <c r="E34" s="3" t="s">
        <v>425</v>
      </c>
    </row>
    <row r="35" spans="1:5" x14ac:dyDescent="0.35">
      <c r="A35" s="3" t="s">
        <v>647</v>
      </c>
      <c r="B35" s="3" t="s">
        <v>425</v>
      </c>
      <c r="D35" s="3" t="s">
        <v>660</v>
      </c>
      <c r="E35" s="3" t="s">
        <v>425</v>
      </c>
    </row>
    <row r="36" spans="1:5" ht="29" x14ac:dyDescent="0.35">
      <c r="A36" s="3" t="s">
        <v>654</v>
      </c>
      <c r="B36" s="3" t="s">
        <v>425</v>
      </c>
      <c r="D36" s="3" t="s">
        <v>658</v>
      </c>
      <c r="E36" s="3" t="s">
        <v>425</v>
      </c>
    </row>
    <row r="37" spans="1:5" ht="29" x14ac:dyDescent="0.35">
      <c r="A37" s="3" t="s">
        <v>655</v>
      </c>
      <c r="B37" s="3" t="s">
        <v>425</v>
      </c>
      <c r="D37" s="3" t="s">
        <v>663</v>
      </c>
      <c r="E37" s="3" t="s">
        <v>425</v>
      </c>
    </row>
    <row r="38" spans="1:5" ht="29" x14ac:dyDescent="0.35">
      <c r="A38" s="3" t="s">
        <v>648</v>
      </c>
      <c r="B38" s="3" t="s">
        <v>425</v>
      </c>
      <c r="D38" s="3" t="s">
        <v>661</v>
      </c>
      <c r="E38" s="3" t="s">
        <v>425</v>
      </c>
    </row>
    <row r="39" spans="1:5" x14ac:dyDescent="0.35">
      <c r="A39" s="3" t="s">
        <v>653</v>
      </c>
      <c r="B39" s="3" t="s">
        <v>425</v>
      </c>
      <c r="D39" s="3" t="s">
        <v>659</v>
      </c>
      <c r="E39" s="3" t="s">
        <v>425</v>
      </c>
    </row>
    <row r="40" spans="1:5" ht="29" x14ac:dyDescent="0.35">
      <c r="A40" s="3" t="s">
        <v>650</v>
      </c>
      <c r="B40" s="3" t="s">
        <v>425</v>
      </c>
      <c r="D40" s="3" t="s">
        <v>664</v>
      </c>
      <c r="E40" s="3" t="s">
        <v>425</v>
      </c>
    </row>
    <row r="41" spans="1:5" x14ac:dyDescent="0.35">
      <c r="A41" s="3" t="s">
        <v>645</v>
      </c>
      <c r="B41" s="3" t="s">
        <v>425</v>
      </c>
      <c r="D41" s="3" t="s">
        <v>519</v>
      </c>
      <c r="E41" s="3" t="s">
        <v>430</v>
      </c>
    </row>
    <row r="42" spans="1:5" x14ac:dyDescent="0.35">
      <c r="A42" s="3" t="s">
        <v>649</v>
      </c>
      <c r="B42" s="3" t="s">
        <v>425</v>
      </c>
      <c r="D42" s="3" t="s">
        <v>531</v>
      </c>
      <c r="E42" s="3" t="s">
        <v>430</v>
      </c>
    </row>
    <row r="43" spans="1:5" x14ac:dyDescent="0.35">
      <c r="A43" s="3" t="s">
        <v>656</v>
      </c>
      <c r="B43" s="3" t="s">
        <v>425</v>
      </c>
      <c r="D43" s="3" t="s">
        <v>415</v>
      </c>
      <c r="E43" s="3" t="s">
        <v>699</v>
      </c>
    </row>
    <row r="44" spans="1:5" x14ac:dyDescent="0.35">
      <c r="A44" s="3" t="s">
        <v>651</v>
      </c>
      <c r="B44" s="3" t="s">
        <v>425</v>
      </c>
      <c r="D44" s="3" t="s">
        <v>518</v>
      </c>
      <c r="E44" s="3" t="s">
        <v>704</v>
      </c>
    </row>
    <row r="45" spans="1:5" ht="29" x14ac:dyDescent="0.35">
      <c r="A45" s="3" t="s">
        <v>652</v>
      </c>
      <c r="B45" s="3" t="s">
        <v>425</v>
      </c>
      <c r="D45" s="3" t="s">
        <v>523</v>
      </c>
      <c r="E45" s="3" t="s">
        <v>828</v>
      </c>
    </row>
    <row r="46" spans="1:5" x14ac:dyDescent="0.35">
      <c r="A46" s="3" t="s">
        <v>644</v>
      </c>
      <c r="B46" s="3" t="s">
        <v>425</v>
      </c>
      <c r="D46" s="3" t="s">
        <v>533</v>
      </c>
      <c r="E46" s="3" t="s">
        <v>714</v>
      </c>
    </row>
    <row r="47" spans="1:5" x14ac:dyDescent="0.35">
      <c r="A47" s="3" t="s">
        <v>382</v>
      </c>
      <c r="B47" s="3" t="s">
        <v>718</v>
      </c>
      <c r="D47" s="3" t="s">
        <v>532</v>
      </c>
      <c r="E47" s="3" t="s">
        <v>714</v>
      </c>
    </row>
    <row r="48" spans="1:5" ht="29" x14ac:dyDescent="0.35">
      <c r="A48" s="3" t="s">
        <v>723</v>
      </c>
      <c r="B48" s="3" t="s">
        <v>724</v>
      </c>
      <c r="D48" s="3" t="s">
        <v>526</v>
      </c>
      <c r="E48" s="3" t="s">
        <v>714</v>
      </c>
    </row>
    <row r="49" spans="1:5" ht="29" x14ac:dyDescent="0.35">
      <c r="A49" s="3" t="s">
        <v>366</v>
      </c>
      <c r="B49" s="3" t="s">
        <v>181</v>
      </c>
      <c r="D49" s="3" t="s">
        <v>411</v>
      </c>
      <c r="E49" s="3" t="s">
        <v>562</v>
      </c>
    </row>
    <row r="50" spans="1:5" ht="29" x14ac:dyDescent="0.35">
      <c r="A50" s="3" t="s">
        <v>365</v>
      </c>
      <c r="B50" s="3" t="s">
        <v>733</v>
      </c>
      <c r="D50" s="3" t="s">
        <v>413</v>
      </c>
      <c r="E50" s="3" t="s">
        <v>735</v>
      </c>
    </row>
    <row r="51" spans="1:5" x14ac:dyDescent="0.35">
      <c r="A51" s="3" t="s">
        <v>514</v>
      </c>
      <c r="B51" s="3" t="s">
        <v>743</v>
      </c>
      <c r="D51" s="3" t="s">
        <v>395</v>
      </c>
      <c r="E51" s="3" t="s">
        <v>425</v>
      </c>
    </row>
    <row r="52" spans="1:5" ht="29" x14ac:dyDescent="0.35">
      <c r="A52" s="3" t="s">
        <v>515</v>
      </c>
      <c r="B52" s="3" t="s">
        <v>714</v>
      </c>
      <c r="D52" s="3" t="s">
        <v>527</v>
      </c>
      <c r="E52" s="3" t="s">
        <v>714</v>
      </c>
    </row>
    <row r="53" spans="1:5" ht="29" x14ac:dyDescent="0.35">
      <c r="A53" s="3" t="s">
        <v>513</v>
      </c>
      <c r="B53" s="3" t="s">
        <v>714</v>
      </c>
      <c r="D53" s="3" t="s">
        <v>521</v>
      </c>
      <c r="E53" s="3" t="s">
        <v>714</v>
      </c>
    </row>
    <row r="54" spans="1:5" x14ac:dyDescent="0.35">
      <c r="A54" s="3" t="s">
        <v>512</v>
      </c>
      <c r="B54" s="3" t="s">
        <v>714</v>
      </c>
      <c r="D54" s="3" t="s">
        <v>528</v>
      </c>
      <c r="E54" s="3" t="s">
        <v>714</v>
      </c>
    </row>
    <row r="55" spans="1:5" x14ac:dyDescent="0.35">
      <c r="A55" s="3" t="s">
        <v>511</v>
      </c>
      <c r="B55" s="3" t="s">
        <v>724</v>
      </c>
      <c r="D55" s="3" t="s">
        <v>530</v>
      </c>
      <c r="E55" s="3" t="s">
        <v>714</v>
      </c>
    </row>
    <row r="56" spans="1:5" x14ac:dyDescent="0.35">
      <c r="A56" s="3" t="s">
        <v>361</v>
      </c>
      <c r="B56" s="3" t="s">
        <v>755</v>
      </c>
      <c r="D56" s="3" t="s">
        <v>524</v>
      </c>
      <c r="E56" s="3" t="s">
        <v>714</v>
      </c>
    </row>
    <row r="57" spans="1:5" ht="29" x14ac:dyDescent="0.35">
      <c r="A57" s="3" t="s">
        <v>367</v>
      </c>
      <c r="B57" s="3" t="s">
        <v>758</v>
      </c>
      <c r="D57" s="3" t="s">
        <v>529</v>
      </c>
      <c r="E57" s="3" t="s">
        <v>714</v>
      </c>
    </row>
    <row r="58" spans="1:5" x14ac:dyDescent="0.35">
      <c r="A58" s="3" t="s">
        <v>510</v>
      </c>
      <c r="B58" s="3" t="s">
        <v>761</v>
      </c>
      <c r="D58" s="3" t="s">
        <v>534</v>
      </c>
      <c r="E58" s="3" t="s">
        <v>763</v>
      </c>
    </row>
    <row r="59" spans="1:5" x14ac:dyDescent="0.35">
      <c r="A59" s="3" t="s">
        <v>386</v>
      </c>
      <c r="B59" s="3" t="s">
        <v>425</v>
      </c>
      <c r="D59" s="3" t="s">
        <v>522</v>
      </c>
      <c r="E59" s="3" t="s">
        <v>766</v>
      </c>
    </row>
    <row r="60" spans="1:5" ht="29" x14ac:dyDescent="0.35">
      <c r="A60" s="3" t="s">
        <v>384</v>
      </c>
      <c r="B60" s="3" t="s">
        <v>425</v>
      </c>
      <c r="D60" s="3" t="s">
        <v>520</v>
      </c>
      <c r="E60" s="3" t="s">
        <v>769</v>
      </c>
    </row>
    <row r="61" spans="1:5" ht="29" x14ac:dyDescent="0.35">
      <c r="A61" s="3" t="s">
        <v>381</v>
      </c>
      <c r="B61" s="3" t="s">
        <v>771</v>
      </c>
      <c r="D61" s="3" t="s">
        <v>412</v>
      </c>
      <c r="E61" s="3" t="s">
        <v>456</v>
      </c>
    </row>
    <row r="62" spans="1:5" ht="29" x14ac:dyDescent="0.35">
      <c r="A62" s="3" t="s">
        <v>388</v>
      </c>
      <c r="B62" s="3" t="s">
        <v>735</v>
      </c>
      <c r="D62" s="3" t="s">
        <v>525</v>
      </c>
      <c r="E62" s="3" t="s">
        <v>714</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6A5D26-DE5C-4F42-A0CF-9D7D75E2951A}">
  <dimension ref="A1:BB3"/>
  <sheetViews>
    <sheetView workbookViewId="0">
      <selection activeCell="H37" sqref="H37"/>
    </sheetView>
  </sheetViews>
  <sheetFormatPr defaultRowHeight="14.5" x14ac:dyDescent="0.35"/>
  <sheetData>
    <row r="1" spans="1:54" ht="70" x14ac:dyDescent="0.45">
      <c r="A1" s="117" t="s">
        <v>152</v>
      </c>
      <c r="B1" s="117" t="s">
        <v>152</v>
      </c>
      <c r="C1" s="117" t="s">
        <v>152</v>
      </c>
      <c r="D1" s="117" t="s">
        <v>152</v>
      </c>
      <c r="E1" s="117" t="s">
        <v>152</v>
      </c>
      <c r="F1" s="117" t="s">
        <v>152</v>
      </c>
      <c r="G1" s="117" t="s">
        <v>152</v>
      </c>
      <c r="H1" s="117" t="s">
        <v>152</v>
      </c>
      <c r="I1" s="117" t="s">
        <v>152</v>
      </c>
      <c r="J1" s="117" t="s">
        <v>152</v>
      </c>
      <c r="K1" s="117" t="s">
        <v>152</v>
      </c>
      <c r="L1" s="117" t="s">
        <v>152</v>
      </c>
      <c r="M1" s="117" t="s">
        <v>152</v>
      </c>
      <c r="N1" s="117" t="s">
        <v>152</v>
      </c>
      <c r="O1" s="117" t="s">
        <v>152</v>
      </c>
      <c r="P1" s="118" t="s">
        <v>829</v>
      </c>
      <c r="Q1" s="118" t="s">
        <v>829</v>
      </c>
      <c r="R1" s="118" t="s">
        <v>829</v>
      </c>
      <c r="S1" s="118" t="s">
        <v>829</v>
      </c>
      <c r="T1" s="118" t="s">
        <v>829</v>
      </c>
      <c r="U1" s="118" t="s">
        <v>829</v>
      </c>
      <c r="V1" s="118" t="s">
        <v>829</v>
      </c>
      <c r="W1" s="118" t="s">
        <v>829</v>
      </c>
      <c r="X1" s="118" t="s">
        <v>829</v>
      </c>
      <c r="Y1" s="118" t="s">
        <v>829</v>
      </c>
      <c r="Z1" s="118" t="s">
        <v>829</v>
      </c>
      <c r="AA1" s="118" t="s">
        <v>829</v>
      </c>
      <c r="AB1" s="118" t="s">
        <v>829</v>
      </c>
      <c r="AC1" s="118" t="s">
        <v>829</v>
      </c>
      <c r="AD1" s="118" t="s">
        <v>829</v>
      </c>
      <c r="AE1" s="118" t="s">
        <v>829</v>
      </c>
      <c r="AF1" s="118" t="s">
        <v>829</v>
      </c>
      <c r="AG1" s="118" t="s">
        <v>829</v>
      </c>
      <c r="AH1" s="119" t="s">
        <v>160</v>
      </c>
      <c r="AI1" s="119" t="s">
        <v>160</v>
      </c>
      <c r="AJ1" s="119" t="s">
        <v>160</v>
      </c>
      <c r="AK1" s="119" t="s">
        <v>160</v>
      </c>
      <c r="AL1" s="119" t="s">
        <v>160</v>
      </c>
      <c r="AM1" s="119" t="s">
        <v>160</v>
      </c>
      <c r="AN1" s="119" t="s">
        <v>160</v>
      </c>
      <c r="AO1" s="119" t="s">
        <v>160</v>
      </c>
      <c r="AP1" s="119" t="s">
        <v>160</v>
      </c>
      <c r="AQ1" s="119" t="s">
        <v>160</v>
      </c>
      <c r="AR1" s="120" t="s">
        <v>433</v>
      </c>
      <c r="AS1" s="120" t="s">
        <v>433</v>
      </c>
      <c r="AT1" s="120" t="s">
        <v>433</v>
      </c>
      <c r="AU1" s="120" t="s">
        <v>433</v>
      </c>
      <c r="AV1" s="120" t="s">
        <v>433</v>
      </c>
      <c r="AW1" s="120" t="s">
        <v>433</v>
      </c>
      <c r="AX1" s="120" t="s">
        <v>433</v>
      </c>
      <c r="AY1" s="120" t="s">
        <v>433</v>
      </c>
      <c r="AZ1" s="120" t="s">
        <v>433</v>
      </c>
      <c r="BA1" s="120" t="s">
        <v>433</v>
      </c>
      <c r="BB1" s="121"/>
    </row>
    <row r="2" spans="1:54" ht="409.5" hidden="1" x14ac:dyDescent="0.35">
      <c r="A2" s="122" t="s">
        <v>360</v>
      </c>
      <c r="B2" s="122" t="s">
        <v>422</v>
      </c>
      <c r="C2" s="122" t="s">
        <v>153</v>
      </c>
      <c r="D2" s="122" t="s">
        <v>155</v>
      </c>
      <c r="E2" s="122" t="s">
        <v>441</v>
      </c>
      <c r="F2" s="122" t="s">
        <v>448</v>
      </c>
      <c r="G2" s="122" t="s">
        <v>454</v>
      </c>
      <c r="H2" s="122" t="s">
        <v>462</v>
      </c>
      <c r="I2" s="122" t="s">
        <v>467</v>
      </c>
      <c r="J2" s="122" t="s">
        <v>474</v>
      </c>
      <c r="K2" s="122" t="s">
        <v>479</v>
      </c>
      <c r="L2" s="122" t="s">
        <v>485</v>
      </c>
      <c r="M2" s="122" t="s">
        <v>492</v>
      </c>
      <c r="N2" s="122" t="s">
        <v>498</v>
      </c>
      <c r="O2" s="122" t="s">
        <v>503</v>
      </c>
      <c r="P2" s="123" t="s">
        <v>509</v>
      </c>
      <c r="Q2" s="123" t="s">
        <v>538</v>
      </c>
      <c r="R2" s="123" t="s">
        <v>544</v>
      </c>
      <c r="S2" s="123" t="s">
        <v>548</v>
      </c>
      <c r="T2" s="123" t="s">
        <v>553</v>
      </c>
      <c r="U2" s="123" t="s">
        <v>560</v>
      </c>
      <c r="V2" s="123" t="s">
        <v>567</v>
      </c>
      <c r="W2" s="123" t="s">
        <v>573</v>
      </c>
      <c r="X2" s="123" t="s">
        <v>579</v>
      </c>
      <c r="Y2" s="123" t="s">
        <v>585</v>
      </c>
      <c r="Z2" s="123" t="s">
        <v>592</v>
      </c>
      <c r="AA2" s="123" t="s">
        <v>599</v>
      </c>
      <c r="AB2" s="123" t="s">
        <v>607</v>
      </c>
      <c r="AC2" s="123" t="s">
        <v>613</v>
      </c>
      <c r="AD2" s="123" t="s">
        <v>619</v>
      </c>
      <c r="AE2" s="123" t="s">
        <v>159</v>
      </c>
      <c r="AF2" s="123" t="s">
        <v>631</v>
      </c>
      <c r="AG2" s="123" t="s">
        <v>637</v>
      </c>
      <c r="AH2" s="124" t="s">
        <v>643</v>
      </c>
      <c r="AI2" s="124" t="s">
        <v>667</v>
      </c>
      <c r="AJ2" s="124" t="s">
        <v>161</v>
      </c>
      <c r="AK2" s="124" t="s">
        <v>674</v>
      </c>
      <c r="AL2" s="124" t="s">
        <v>678</v>
      </c>
      <c r="AM2" s="124" t="s">
        <v>682</v>
      </c>
      <c r="AN2" s="124" t="s">
        <v>686</v>
      </c>
      <c r="AO2" s="124" t="s">
        <v>690</v>
      </c>
      <c r="AP2" s="124" t="s">
        <v>694</v>
      </c>
      <c r="AQ2" s="124" t="s">
        <v>162</v>
      </c>
      <c r="AR2" s="125" t="s">
        <v>701</v>
      </c>
      <c r="AS2" s="125" t="s">
        <v>706</v>
      </c>
      <c r="AT2" s="125" t="s">
        <v>711</v>
      </c>
      <c r="AU2" s="125" t="s">
        <v>716</v>
      </c>
      <c r="AV2" s="125" t="s">
        <v>721</v>
      </c>
      <c r="AW2" s="125" t="s">
        <v>727</v>
      </c>
      <c r="AX2" s="125" t="s">
        <v>731</v>
      </c>
      <c r="AY2" s="125" t="s">
        <v>737</v>
      </c>
      <c r="AZ2" s="125" t="s">
        <v>741</v>
      </c>
      <c r="BA2" s="125" t="s">
        <v>746</v>
      </c>
      <c r="BB2" s="126"/>
    </row>
    <row r="3" spans="1:54" x14ac:dyDescent="0.35">
      <c r="A3" s="157" t="s">
        <v>830</v>
      </c>
      <c r="B3" s="157" t="s">
        <v>831</v>
      </c>
      <c r="C3" s="157" t="s">
        <v>110</v>
      </c>
      <c r="D3" s="157" t="s">
        <v>111</v>
      </c>
      <c r="E3" s="157" t="s">
        <v>832</v>
      </c>
      <c r="F3" s="157" t="s">
        <v>833</v>
      </c>
      <c r="G3" s="157" t="s">
        <v>834</v>
      </c>
      <c r="H3" s="157" t="s">
        <v>835</v>
      </c>
      <c r="I3" s="157" t="s">
        <v>836</v>
      </c>
      <c r="J3" s="157" t="s">
        <v>473</v>
      </c>
      <c r="K3" s="157" t="s">
        <v>478</v>
      </c>
      <c r="L3" s="157" t="s">
        <v>484</v>
      </c>
      <c r="M3" s="157" t="s">
        <v>491</v>
      </c>
      <c r="N3" s="157" t="s">
        <v>497</v>
      </c>
      <c r="O3" s="157" t="s">
        <v>502</v>
      </c>
      <c r="P3" s="157" t="s">
        <v>508</v>
      </c>
      <c r="Q3" s="157" t="s">
        <v>537</v>
      </c>
      <c r="R3" s="157" t="s">
        <v>543</v>
      </c>
      <c r="S3" s="157" t="s">
        <v>547</v>
      </c>
      <c r="T3" s="157" t="s">
        <v>552</v>
      </c>
      <c r="U3" s="157" t="s">
        <v>559</v>
      </c>
      <c r="V3" s="157" t="s">
        <v>566</v>
      </c>
      <c r="W3" s="157" t="s">
        <v>572</v>
      </c>
      <c r="X3" s="157" t="s">
        <v>578</v>
      </c>
      <c r="Y3" s="157" t="s">
        <v>584</v>
      </c>
      <c r="Z3" s="157" t="s">
        <v>591</v>
      </c>
      <c r="AA3" s="157" t="s">
        <v>598</v>
      </c>
      <c r="AB3" s="157" t="s">
        <v>606</v>
      </c>
      <c r="AC3" s="157" t="s">
        <v>612</v>
      </c>
      <c r="AD3" s="157" t="s">
        <v>618</v>
      </c>
      <c r="AE3" s="157" t="s">
        <v>624</v>
      </c>
      <c r="AF3" s="157" t="s">
        <v>630</v>
      </c>
      <c r="AG3" s="157" t="s">
        <v>636</v>
      </c>
      <c r="AH3" s="157" t="s">
        <v>642</v>
      </c>
      <c r="AI3" s="157" t="s">
        <v>666</v>
      </c>
      <c r="AJ3" s="157" t="s">
        <v>670</v>
      </c>
      <c r="AK3" s="157" t="s">
        <v>673</v>
      </c>
      <c r="AL3" s="157" t="s">
        <v>677</v>
      </c>
      <c r="AM3" s="157" t="s">
        <v>681</v>
      </c>
      <c r="AN3" s="157" t="s">
        <v>685</v>
      </c>
      <c r="AO3" s="157" t="s">
        <v>689</v>
      </c>
      <c r="AP3" s="157" t="s">
        <v>693</v>
      </c>
      <c r="AQ3" s="157" t="s">
        <v>697</v>
      </c>
      <c r="AR3" s="157" t="s">
        <v>700</v>
      </c>
      <c r="AS3" s="157" t="s">
        <v>705</v>
      </c>
      <c r="AT3" s="157" t="s">
        <v>710</v>
      </c>
      <c r="AU3" s="157" t="s">
        <v>715</v>
      </c>
      <c r="AV3" s="157" t="s">
        <v>720</v>
      </c>
      <c r="AW3" s="157" t="s">
        <v>726</v>
      </c>
      <c r="AX3" s="157" t="s">
        <v>730</v>
      </c>
      <c r="AY3" s="157" t="s">
        <v>736</v>
      </c>
      <c r="AZ3" s="157" t="s">
        <v>740</v>
      </c>
      <c r="BA3" s="157" t="s">
        <v>745</v>
      </c>
    </row>
  </sheetData>
  <phoneticPr fontId="30"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K50"/>
  <sheetViews>
    <sheetView showGridLines="0" tabSelected="1" topLeftCell="A15" zoomScaleNormal="100" zoomScaleSheetLayoutView="100" workbookViewId="0">
      <selection activeCell="H19" sqref="H19"/>
    </sheetView>
  </sheetViews>
  <sheetFormatPr defaultColWidth="8.54296875" defaultRowHeight="15" customHeight="1" x14ac:dyDescent="0.45"/>
  <cols>
    <col min="1" max="6" width="27.453125" style="8" customWidth="1"/>
    <col min="7" max="7" width="2.90625" style="8" customWidth="1"/>
    <col min="8" max="8" width="99.6328125" style="8" customWidth="1"/>
    <col min="9" max="16384" width="8.54296875" style="8"/>
  </cols>
  <sheetData>
    <row r="1" spans="1:11" ht="15.9" customHeight="1" x14ac:dyDescent="0.45"/>
    <row r="2" spans="1:11" s="62" customFormat="1" ht="36" customHeight="1" x14ac:dyDescent="0.85">
      <c r="A2" s="425" t="s">
        <v>10</v>
      </c>
      <c r="B2" s="425"/>
      <c r="C2" s="425"/>
      <c r="D2" s="425"/>
      <c r="E2" s="425"/>
      <c r="F2" s="425"/>
      <c r="G2" s="113"/>
      <c r="H2" s="113"/>
      <c r="I2" s="113"/>
      <c r="J2" s="113"/>
      <c r="K2" s="113"/>
    </row>
    <row r="3" spans="1:11" ht="15.9" customHeight="1" thickBot="1" x14ac:dyDescent="0.5"/>
    <row r="4" spans="1:11" ht="39.9" customHeight="1" thickBot="1" x14ac:dyDescent="0.5">
      <c r="A4" s="448" t="s">
        <v>11</v>
      </c>
      <c r="B4" s="449"/>
      <c r="C4" s="449"/>
      <c r="D4" s="449"/>
      <c r="E4" s="449"/>
      <c r="F4" s="450"/>
    </row>
    <row r="5" spans="1:11" ht="16.5" x14ac:dyDescent="0.45"/>
    <row r="6" spans="1:11" ht="24" customHeight="1" x14ac:dyDescent="0.45">
      <c r="A6" s="210" t="s">
        <v>12</v>
      </c>
      <c r="B6" s="451" t="s">
        <v>13</v>
      </c>
      <c r="C6" s="451"/>
      <c r="D6" s="451"/>
      <c r="E6" s="451"/>
      <c r="F6" s="451"/>
    </row>
    <row r="7" spans="1:11" ht="24" customHeight="1" x14ac:dyDescent="0.45">
      <c r="A7" s="210" t="s">
        <v>14</v>
      </c>
      <c r="B7" s="452" t="s">
        <v>15</v>
      </c>
      <c r="C7" s="451"/>
      <c r="D7" s="451"/>
      <c r="E7" s="451"/>
      <c r="F7" s="451"/>
    </row>
    <row r="8" spans="1:11" ht="24" customHeight="1" x14ac:dyDescent="0.45">
      <c r="A8" s="210" t="s">
        <v>16</v>
      </c>
      <c r="B8" s="312" t="s">
        <v>17</v>
      </c>
      <c r="C8" s="165" t="s">
        <v>18</v>
      </c>
      <c r="D8" s="237">
        <v>45078</v>
      </c>
      <c r="E8" s="165" t="s">
        <v>19</v>
      </c>
      <c r="F8" s="237">
        <v>45657</v>
      </c>
    </row>
    <row r="9" spans="1:11" ht="19.399999999999999" customHeight="1" x14ac:dyDescent="0.45">
      <c r="A9" s="238"/>
      <c r="B9" s="238"/>
    </row>
    <row r="10" spans="1:11" ht="18" customHeight="1" x14ac:dyDescent="0.45">
      <c r="A10" s="442" t="s">
        <v>20</v>
      </c>
      <c r="B10" s="443"/>
      <c r="C10" s="165" t="s">
        <v>21</v>
      </c>
      <c r="D10" s="239" t="s">
        <v>22</v>
      </c>
      <c r="E10" s="165" t="s">
        <v>23</v>
      </c>
      <c r="F10" s="165" t="s">
        <v>24</v>
      </c>
    </row>
    <row r="11" spans="1:11" ht="24" customHeight="1" x14ac:dyDescent="0.45">
      <c r="A11" s="444"/>
      <c r="B11" s="445"/>
      <c r="C11" s="265">
        <v>2</v>
      </c>
      <c r="D11" s="309">
        <v>45170</v>
      </c>
      <c r="E11" s="310">
        <v>45291</v>
      </c>
      <c r="F11" s="267" t="s">
        <v>25</v>
      </c>
      <c r="H11" s="8" t="s">
        <v>845</v>
      </c>
    </row>
    <row r="12" spans="1:11" ht="24" customHeight="1" thickBot="1" x14ac:dyDescent="0.5">
      <c r="C12" s="240"/>
      <c r="D12" s="241"/>
      <c r="E12" s="240"/>
      <c r="F12" s="61"/>
      <c r="H12" s="8" t="s">
        <v>846</v>
      </c>
    </row>
    <row r="13" spans="1:11" ht="69.650000000000006" customHeight="1" thickBot="1" x14ac:dyDescent="0.5">
      <c r="A13" s="439" t="s">
        <v>26</v>
      </c>
      <c r="B13" s="440"/>
      <c r="C13" s="440"/>
      <c r="D13" s="440"/>
      <c r="E13" s="440"/>
      <c r="F13" s="441"/>
    </row>
    <row r="14" spans="1:11" ht="24" customHeight="1" x14ac:dyDescent="0.45"/>
    <row r="15" spans="1:11" ht="25.4" customHeight="1" x14ac:dyDescent="0.45">
      <c r="A15" s="446" t="s">
        <v>27</v>
      </c>
      <c r="B15" s="447"/>
      <c r="C15" s="165" t="s">
        <v>28</v>
      </c>
      <c r="D15" s="165" t="s">
        <v>29</v>
      </c>
      <c r="E15" s="165"/>
      <c r="F15" s="165"/>
    </row>
    <row r="16" spans="1:11" ht="81.650000000000006" customHeight="1" x14ac:dyDescent="0.45">
      <c r="A16" s="242" t="s">
        <v>30</v>
      </c>
      <c r="B16" s="165" t="s">
        <v>31</v>
      </c>
      <c r="C16" s="243" t="s">
        <v>32</v>
      </c>
      <c r="D16" s="165" t="s">
        <v>33</v>
      </c>
      <c r="E16" s="165" t="s">
        <v>34</v>
      </c>
      <c r="F16" s="165" t="s">
        <v>35</v>
      </c>
    </row>
    <row r="17" spans="1:8" ht="33.9" customHeight="1" x14ac:dyDescent="0.45">
      <c r="A17" s="244" t="s">
        <v>36</v>
      </c>
      <c r="B17" s="245">
        <v>376000</v>
      </c>
      <c r="C17" s="268">
        <v>10000</v>
      </c>
      <c r="D17" s="269">
        <v>10000</v>
      </c>
      <c r="E17" s="246">
        <f>C17+D17</f>
        <v>20000</v>
      </c>
      <c r="F17" s="247">
        <f t="shared" ref="F17:F18" si="0">B17-E17</f>
        <v>356000</v>
      </c>
    </row>
    <row r="18" spans="1:8" ht="33.9" customHeight="1" x14ac:dyDescent="0.45">
      <c r="A18" s="244" t="s">
        <v>37</v>
      </c>
      <c r="B18" s="245">
        <v>100000</v>
      </c>
      <c r="C18" s="268">
        <v>3000</v>
      </c>
      <c r="D18" s="269">
        <v>1150</v>
      </c>
      <c r="E18" s="246">
        <f>C18+D18</f>
        <v>4150</v>
      </c>
      <c r="F18" s="247">
        <f t="shared" si="0"/>
        <v>95850</v>
      </c>
    </row>
    <row r="19" spans="1:8" ht="33.9" customHeight="1" x14ac:dyDescent="0.45">
      <c r="A19" s="244" t="s">
        <v>38</v>
      </c>
      <c r="B19" s="245">
        <v>37600</v>
      </c>
      <c r="C19" s="268">
        <v>1000</v>
      </c>
      <c r="D19" s="269">
        <v>597</v>
      </c>
      <c r="E19" s="246">
        <f>C19+D19</f>
        <v>1597</v>
      </c>
      <c r="F19" s="247">
        <f t="shared" ref="F19" si="1">B19-E19</f>
        <v>36003</v>
      </c>
      <c r="H19" s="519" t="s">
        <v>39</v>
      </c>
    </row>
    <row r="20" spans="1:8" s="251" customFormat="1" ht="26.4" customHeight="1" x14ac:dyDescent="0.45">
      <c r="A20" s="248" t="s">
        <v>40</v>
      </c>
      <c r="B20" s="249">
        <f>SUM(B17:B19)</f>
        <v>513600</v>
      </c>
      <c r="C20" s="250">
        <f>SUM(C17:C19)</f>
        <v>14000</v>
      </c>
      <c r="D20" s="250">
        <f t="shared" ref="D20:F20" si="2">SUM(D17:D19)</f>
        <v>11747</v>
      </c>
      <c r="E20" s="250">
        <f t="shared" si="2"/>
        <v>25747</v>
      </c>
      <c r="F20" s="250">
        <f t="shared" si="2"/>
        <v>487853</v>
      </c>
      <c r="H20" s="518" t="s">
        <v>41</v>
      </c>
    </row>
    <row r="21" spans="1:8" s="251" customFormat="1" ht="17.149999999999999" customHeight="1" x14ac:dyDescent="0.45">
      <c r="A21" s="11"/>
      <c r="B21" s="8"/>
      <c r="C21" s="8"/>
      <c r="D21" s="8"/>
      <c r="E21" s="8"/>
      <c r="F21" s="8"/>
    </row>
    <row r="22" spans="1:8" ht="17" thickBot="1" x14ac:dyDescent="0.5">
      <c r="A22" s="11"/>
    </row>
    <row r="23" spans="1:8" ht="17.5" x14ac:dyDescent="0.45">
      <c r="A23" s="252" t="s">
        <v>42</v>
      </c>
      <c r="B23" s="253"/>
      <c r="C23" s="253"/>
      <c r="D23" s="253"/>
      <c r="E23" s="253"/>
      <c r="F23" s="254"/>
    </row>
    <row r="24" spans="1:8" ht="17" thickBot="1" x14ac:dyDescent="0.5">
      <c r="A24" s="255"/>
      <c r="F24" s="256"/>
    </row>
    <row r="25" spans="1:8" s="259" customFormat="1" ht="36" customHeight="1" x14ac:dyDescent="0.35">
      <c r="A25" s="257"/>
      <c r="B25" s="457" t="s">
        <v>43</v>
      </c>
      <c r="C25" s="458"/>
      <c r="D25" s="458"/>
      <c r="E25" s="459"/>
      <c r="F25" s="258"/>
    </row>
    <row r="26" spans="1:8" s="259" customFormat="1" ht="36" customHeight="1" x14ac:dyDescent="0.35">
      <c r="A26" s="257"/>
      <c r="B26" s="460" t="s">
        <v>44</v>
      </c>
      <c r="C26" s="461"/>
      <c r="D26" s="461"/>
      <c r="E26" s="462"/>
      <c r="F26" s="258"/>
    </row>
    <row r="27" spans="1:8" s="259" customFormat="1" ht="51.65" customHeight="1" x14ac:dyDescent="0.35">
      <c r="A27" s="257"/>
      <c r="B27" s="460" t="s">
        <v>45</v>
      </c>
      <c r="C27" s="461"/>
      <c r="D27" s="461"/>
      <c r="E27" s="462"/>
      <c r="F27" s="258"/>
    </row>
    <row r="28" spans="1:8" s="259" customFormat="1" ht="36" customHeight="1" x14ac:dyDescent="0.35">
      <c r="A28" s="257"/>
      <c r="B28" s="463" t="s">
        <v>46</v>
      </c>
      <c r="C28" s="464"/>
      <c r="D28" s="464"/>
      <c r="E28" s="465"/>
      <c r="F28" s="258"/>
    </row>
    <row r="29" spans="1:8" s="259" customFormat="1" ht="36" customHeight="1" x14ac:dyDescent="0.35">
      <c r="A29" s="257"/>
      <c r="B29" s="463" t="s">
        <v>47</v>
      </c>
      <c r="C29" s="464"/>
      <c r="D29" s="464"/>
      <c r="E29" s="465"/>
      <c r="F29" s="258"/>
    </row>
    <row r="30" spans="1:8" s="259" customFormat="1" ht="36" customHeight="1" thickBot="1" x14ac:dyDescent="0.4">
      <c r="A30" s="257"/>
      <c r="B30" s="466" t="s">
        <v>48</v>
      </c>
      <c r="C30" s="467"/>
      <c r="D30" s="467"/>
      <c r="E30" s="468"/>
      <c r="F30" s="258"/>
    </row>
    <row r="31" spans="1:8" ht="16.5" x14ac:dyDescent="0.45">
      <c r="A31" s="260"/>
      <c r="F31" s="256"/>
    </row>
    <row r="32" spans="1:8" ht="39" customHeight="1" x14ac:dyDescent="0.45">
      <c r="A32" s="260"/>
      <c r="B32" s="199" t="s">
        <v>49</v>
      </c>
      <c r="C32" s="456" t="s">
        <v>50</v>
      </c>
      <c r="D32" s="454"/>
      <c r="E32" s="455"/>
      <c r="F32" s="256"/>
    </row>
    <row r="33" spans="1:8" ht="14.4" customHeight="1" x14ac:dyDescent="0.45">
      <c r="A33" s="260"/>
      <c r="B33" s="259"/>
      <c r="C33" s="301"/>
      <c r="D33" s="301"/>
      <c r="E33" s="301"/>
      <c r="F33" s="256"/>
      <c r="G33" s="60"/>
    </row>
    <row r="34" spans="1:8" ht="43.75" customHeight="1" x14ac:dyDescent="0.45">
      <c r="A34" s="260"/>
      <c r="B34" s="199" t="s">
        <v>51</v>
      </c>
      <c r="C34" s="456"/>
      <c r="D34" s="454"/>
      <c r="E34" s="455"/>
      <c r="F34" s="256"/>
      <c r="H34" s="526" t="s">
        <v>52</v>
      </c>
    </row>
    <row r="35" spans="1:8" ht="14.4" customHeight="1" x14ac:dyDescent="0.45">
      <c r="A35" s="260"/>
      <c r="B35" s="259"/>
      <c r="C35" s="301"/>
      <c r="D35" s="301"/>
      <c r="E35" s="301"/>
      <c r="F35" s="256"/>
    </row>
    <row r="36" spans="1:8" ht="39" customHeight="1" x14ac:dyDescent="0.45">
      <c r="A36" s="260"/>
      <c r="B36" s="199" t="s">
        <v>53</v>
      </c>
      <c r="C36" s="456" t="s">
        <v>54</v>
      </c>
      <c r="D36" s="454"/>
      <c r="E36" s="455"/>
      <c r="F36" s="256"/>
    </row>
    <row r="37" spans="1:8" ht="14.4" customHeight="1" x14ac:dyDescent="0.45">
      <c r="A37" s="260"/>
      <c r="B37" s="261"/>
      <c r="C37" s="302"/>
      <c r="D37" s="303"/>
      <c r="E37" s="303"/>
      <c r="F37" s="256"/>
    </row>
    <row r="38" spans="1:8" ht="39" customHeight="1" x14ac:dyDescent="0.45">
      <c r="A38" s="260"/>
      <c r="B38" s="199" t="s">
        <v>55</v>
      </c>
      <c r="C38" s="453">
        <v>45296</v>
      </c>
      <c r="D38" s="454"/>
      <c r="E38" s="455"/>
      <c r="F38" s="256"/>
    </row>
    <row r="39" spans="1:8" ht="17" thickBot="1" x14ac:dyDescent="0.5">
      <c r="A39" s="262"/>
      <c r="B39" s="263"/>
      <c r="C39" s="263"/>
      <c r="D39" s="263"/>
      <c r="E39" s="263"/>
      <c r="F39" s="264"/>
    </row>
    <row r="40" spans="1:8" ht="16.5" x14ac:dyDescent="0.45">
      <c r="A40" s="11"/>
    </row>
    <row r="41" spans="1:8" ht="16.5" x14ac:dyDescent="0.45">
      <c r="A41" s="11"/>
    </row>
    <row r="42" spans="1:8" ht="16.5" x14ac:dyDescent="0.45"/>
    <row r="43" spans="1:8" ht="16.5" x14ac:dyDescent="0.45"/>
    <row r="44" spans="1:8" ht="16.5" x14ac:dyDescent="0.45"/>
    <row r="45" spans="1:8" ht="16.5" x14ac:dyDescent="0.45"/>
    <row r="46" spans="1:8" ht="16.5" x14ac:dyDescent="0.45"/>
    <row r="47" spans="1:8" ht="16.5" x14ac:dyDescent="0.45"/>
    <row r="48" spans="1:8" ht="16.5" x14ac:dyDescent="0.45"/>
    <row r="49" ht="16.5" x14ac:dyDescent="0.45"/>
    <row r="50" ht="16.5" x14ac:dyDescent="0.45"/>
  </sheetData>
  <mergeCells count="17">
    <mergeCell ref="C38:E38"/>
    <mergeCell ref="C36:E36"/>
    <mergeCell ref="C34:E34"/>
    <mergeCell ref="C32:E32"/>
    <mergeCell ref="B25:E25"/>
    <mergeCell ref="B26:E26"/>
    <mergeCell ref="B27:E27"/>
    <mergeCell ref="B28:E28"/>
    <mergeCell ref="B29:E29"/>
    <mergeCell ref="B30:E30"/>
    <mergeCell ref="A13:F13"/>
    <mergeCell ref="A10:B11"/>
    <mergeCell ref="A15:B15"/>
    <mergeCell ref="A2:F2"/>
    <mergeCell ref="A4:F4"/>
    <mergeCell ref="B6:F6"/>
    <mergeCell ref="B7:F7"/>
  </mergeCells>
  <pageMargins left="0.39370078740157483" right="0.39370078740157483" top="0.59055118110236227" bottom="0.39370078740157483" header="0.19685039370078741" footer="0.19685039370078741"/>
  <pageSetup paperSize="8" scale="63" fitToWidth="0" orientation="landscape" r:id="rId1"/>
  <headerFooter>
    <oddHeader>&amp;L&amp;"Segoe UI,Bold"&amp;14&amp;A</oddHeader>
  </headerFooter>
  <drawing r:id="rId2"/>
  <legacyDrawingHF r:id="rId3"/>
  <extLst>
    <ext xmlns:x14="http://schemas.microsoft.com/office/spreadsheetml/2009/9/main" uri="{CCE6A557-97BC-4b89-ADB6-D9C93CAAB3DF}">
      <x14:dataValidations xmlns:xm="http://schemas.microsoft.com/office/excel/2006/main" count="1">
        <x14:dataValidation type="list" allowBlank="1" showInputMessage="1" showErrorMessage="1" xr:uid="{3BA5A7AE-2DAA-4094-994C-189F9FC7276A}">
          <x14:formula1>
            <xm:f>'Data lists'!$A$22:$A$23</xm:f>
          </x14:formula1>
          <xm:sqref>F11:F12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L10"/>
  <sheetViews>
    <sheetView showGridLines="0" topLeftCell="B1" zoomScaleNormal="100" zoomScaleSheetLayoutView="100" workbookViewId="0">
      <selection activeCell="G7" sqref="G7:G8"/>
    </sheetView>
  </sheetViews>
  <sheetFormatPr defaultColWidth="8.54296875" defaultRowHeight="16.5" x14ac:dyDescent="0.45"/>
  <cols>
    <col min="1" max="1" width="66.08984375" style="8" bestFit="1" customWidth="1"/>
    <col min="2" max="2" width="20" style="308" customWidth="1"/>
    <col min="3" max="3" width="20" style="8" customWidth="1"/>
    <col min="4" max="4" width="21.54296875" style="8" customWidth="1"/>
    <col min="5" max="5" width="23.08984375" style="8" customWidth="1"/>
    <col min="6" max="6" width="74.453125" style="8" customWidth="1"/>
    <col min="7" max="7" width="39.453125" style="8" customWidth="1"/>
    <col min="8" max="16384" width="8.54296875" style="8"/>
  </cols>
  <sheetData>
    <row r="1" spans="1:12" s="27" customFormat="1" ht="15.9" customHeight="1" x14ac:dyDescent="0.45">
      <c r="A1" s="29"/>
      <c r="B1" s="304"/>
      <c r="C1" s="29"/>
      <c r="D1" s="29"/>
      <c r="E1" s="29"/>
      <c r="F1" s="29"/>
    </row>
    <row r="2" spans="1:12" s="30" customFormat="1" ht="36" customHeight="1" x14ac:dyDescent="0.85">
      <c r="A2" s="469" t="s">
        <v>56</v>
      </c>
      <c r="B2" s="470"/>
      <c r="C2" s="470"/>
      <c r="D2" s="470"/>
      <c r="E2" s="470"/>
      <c r="F2" s="470"/>
      <c r="G2" s="114"/>
      <c r="H2" s="114"/>
      <c r="I2" s="114"/>
      <c r="J2" s="114"/>
      <c r="K2" s="114"/>
    </row>
    <row r="3" spans="1:12" s="26" customFormat="1" ht="15.9" customHeight="1" thickBot="1" x14ac:dyDescent="0.5">
      <c r="A3" s="32"/>
      <c r="B3" s="305"/>
      <c r="C3" s="32"/>
      <c r="D3" s="32"/>
      <c r="E3" s="32"/>
      <c r="F3" s="32"/>
      <c r="G3" s="32"/>
      <c r="H3" s="32"/>
      <c r="I3" s="32"/>
      <c r="J3" s="32"/>
      <c r="K3" s="32"/>
      <c r="L3" s="32"/>
    </row>
    <row r="4" spans="1:12" ht="39.9" customHeight="1" thickBot="1" x14ac:dyDescent="0.5">
      <c r="A4" s="471" t="s">
        <v>57</v>
      </c>
      <c r="B4" s="449"/>
      <c r="C4" s="449"/>
      <c r="D4" s="449"/>
      <c r="E4" s="449"/>
      <c r="F4" s="450"/>
    </row>
    <row r="5" spans="1:12" x14ac:dyDescent="0.45">
      <c r="A5" s="15"/>
      <c r="B5" s="306"/>
      <c r="C5" s="16"/>
    </row>
    <row r="6" spans="1:12" s="33" customFormat="1" ht="36" customHeight="1" x14ac:dyDescent="0.45">
      <c r="A6" s="222" t="s">
        <v>58</v>
      </c>
      <c r="B6" s="307" t="s">
        <v>59</v>
      </c>
      <c r="C6" s="222" t="s">
        <v>60</v>
      </c>
      <c r="D6" s="222" t="s">
        <v>61</v>
      </c>
      <c r="E6" s="222" t="s">
        <v>62</v>
      </c>
      <c r="F6" s="222" t="s">
        <v>63</v>
      </c>
    </row>
    <row r="7" spans="1:12" x14ac:dyDescent="0.45">
      <c r="A7" s="422" t="s">
        <v>64</v>
      </c>
      <c r="B7" s="423">
        <v>45078</v>
      </c>
      <c r="C7" s="424">
        <v>45170</v>
      </c>
      <c r="D7" s="270" t="s">
        <v>65</v>
      </c>
      <c r="E7" s="271"/>
      <c r="F7" s="266"/>
      <c r="G7" s="518" t="s">
        <v>66</v>
      </c>
    </row>
    <row r="8" spans="1:12" ht="33" x14ac:dyDescent="0.45">
      <c r="A8" s="422" t="s">
        <v>67</v>
      </c>
      <c r="B8" s="424">
        <v>45170</v>
      </c>
      <c r="C8" s="424">
        <v>45657</v>
      </c>
      <c r="D8" s="270" t="s">
        <v>68</v>
      </c>
      <c r="E8" s="271" t="s">
        <v>69</v>
      </c>
      <c r="F8" s="266" t="s">
        <v>70</v>
      </c>
      <c r="G8" s="519" t="s">
        <v>847</v>
      </c>
    </row>
    <row r="9" spans="1:12" ht="56" customHeight="1" x14ac:dyDescent="0.45">
      <c r="A9" s="422" t="s">
        <v>71</v>
      </c>
      <c r="B9" s="424">
        <v>45200</v>
      </c>
      <c r="C9" s="424">
        <v>45381</v>
      </c>
      <c r="D9" s="270" t="s">
        <v>68</v>
      </c>
      <c r="E9" s="271">
        <v>45412</v>
      </c>
      <c r="F9" s="266" t="s">
        <v>72</v>
      </c>
    </row>
    <row r="10" spans="1:12" ht="28.5" customHeight="1" x14ac:dyDescent="0.45">
      <c r="A10" s="422" t="s">
        <v>73</v>
      </c>
      <c r="B10" s="423">
        <v>45383</v>
      </c>
      <c r="C10" s="424">
        <v>45565</v>
      </c>
      <c r="D10" s="270" t="s">
        <v>68</v>
      </c>
      <c r="E10" s="271">
        <v>45596</v>
      </c>
      <c r="F10" s="266"/>
    </row>
  </sheetData>
  <mergeCells count="2">
    <mergeCell ref="A2:F2"/>
    <mergeCell ref="A4:F4"/>
  </mergeCells>
  <dataValidations count="1">
    <dataValidation type="list" allowBlank="1" showInputMessage="1" showErrorMessage="1" sqref="D7:D10" xr:uid="{C9142EF1-DF8B-460A-9746-3027C73A546D}">
      <formula1>"YES,NO"</formula1>
    </dataValidation>
  </dataValidations>
  <pageMargins left="0.39370078740157483" right="0.39370078740157483" top="0.59055118110236227" bottom="0.39370078740157483" header="0.19685039370078741" footer="0.19685039370078741"/>
  <pageSetup paperSize="8" fitToWidth="0" orientation="landscape" r:id="rId1"/>
  <headerFooter>
    <oddHeader>&amp;L&amp;"Segoe UI,Bold"&amp;14&amp;A</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S90"/>
  <sheetViews>
    <sheetView showGridLines="0" topLeftCell="A7" zoomScale="80" zoomScaleNormal="80" zoomScaleSheetLayoutView="100" workbookViewId="0">
      <selection activeCell="S59" sqref="S59"/>
    </sheetView>
  </sheetViews>
  <sheetFormatPr defaultColWidth="8.54296875" defaultRowHeight="15" customHeight="1" x14ac:dyDescent="0.45"/>
  <cols>
    <col min="1" max="1" width="12.6328125" style="8" customWidth="1"/>
    <col min="2" max="2" width="10.453125" style="8" customWidth="1"/>
    <col min="3" max="3" width="11.54296875" style="33" customWidth="1"/>
    <col min="4" max="4" width="19" style="33" customWidth="1"/>
    <col min="5" max="5" width="19.453125" style="8" customWidth="1"/>
    <col min="6" max="6" width="14.54296875" style="8" customWidth="1"/>
    <col min="7" max="7" width="12.36328125" style="8" customWidth="1"/>
    <col min="8" max="8" width="11.08984375" style="132" customWidth="1"/>
    <col min="9" max="9" width="10.90625" style="132" customWidth="1"/>
    <col min="10" max="10" width="12.90625" style="132" customWidth="1"/>
    <col min="11" max="11" width="14.08984375" style="132" customWidth="1"/>
    <col min="12" max="12" width="14" style="132" customWidth="1"/>
    <col min="13" max="14" width="12.90625" style="132" customWidth="1"/>
    <col min="15" max="15" width="19.6328125" style="33" customWidth="1"/>
    <col min="16" max="16" width="11.54296875" style="132" customWidth="1"/>
    <col min="17" max="17" width="12.36328125" style="132" customWidth="1"/>
    <col min="18" max="18" width="10.6328125" style="183" customWidth="1"/>
    <col min="19" max="19" width="63.453125" style="8" customWidth="1"/>
    <col min="20" max="16384" width="8.54296875" style="8"/>
  </cols>
  <sheetData>
    <row r="1" spans="1:19" ht="15.9" customHeight="1" x14ac:dyDescent="0.45"/>
    <row r="2" spans="1:19" s="62" customFormat="1" ht="36" customHeight="1" x14ac:dyDescent="0.85">
      <c r="A2" s="472" t="s">
        <v>74</v>
      </c>
      <c r="B2" s="472"/>
      <c r="C2" s="472"/>
      <c r="D2" s="472"/>
      <c r="E2" s="472"/>
      <c r="F2" s="472"/>
      <c r="G2" s="472"/>
      <c r="H2" s="472"/>
      <c r="I2" s="472"/>
      <c r="J2" s="472"/>
      <c r="K2" s="472"/>
      <c r="L2" s="472"/>
      <c r="M2" s="472"/>
      <c r="N2" s="472"/>
      <c r="O2" s="472"/>
      <c r="P2" s="472"/>
      <c r="Q2" s="472"/>
      <c r="R2" s="184"/>
    </row>
    <row r="3" spans="1:19" s="26" customFormat="1" ht="15.9" customHeight="1" x14ac:dyDescent="0.45">
      <c r="A3" s="32"/>
      <c r="B3" s="32"/>
      <c r="C3" s="32"/>
      <c r="D3" s="32"/>
      <c r="E3" s="32"/>
      <c r="F3" s="32"/>
      <c r="G3" s="32"/>
      <c r="H3" s="32"/>
      <c r="I3" s="32"/>
      <c r="J3" s="32"/>
      <c r="K3" s="32"/>
      <c r="R3" s="152"/>
    </row>
    <row r="4" spans="1:19" s="60" customFormat="1" ht="39.9" customHeight="1" x14ac:dyDescent="0.35">
      <c r="A4" s="476" t="s">
        <v>75</v>
      </c>
      <c r="B4" s="477"/>
      <c r="C4" s="477"/>
      <c r="D4" s="477"/>
      <c r="E4" s="477"/>
      <c r="F4" s="477"/>
      <c r="G4" s="477"/>
      <c r="H4" s="477"/>
      <c r="I4" s="477"/>
      <c r="J4" s="477"/>
      <c r="K4" s="477"/>
      <c r="L4" s="477"/>
      <c r="M4" s="477"/>
      <c r="N4" s="477"/>
      <c r="O4" s="477"/>
      <c r="P4" s="477"/>
      <c r="Q4" s="477"/>
      <c r="R4" s="185"/>
    </row>
    <row r="5" spans="1:19" ht="16.5" x14ac:dyDescent="0.45"/>
    <row r="6" spans="1:19" s="26" customFormat="1" ht="15.9" customHeight="1" x14ac:dyDescent="0.45">
      <c r="A6" s="406" t="s">
        <v>76</v>
      </c>
      <c r="B6" s="390" t="s">
        <v>77</v>
      </c>
      <c r="C6" s="391"/>
      <c r="D6" s="391"/>
      <c r="E6" s="391"/>
      <c r="F6" s="391"/>
      <c r="G6" s="391"/>
      <c r="H6" s="391"/>
      <c r="I6" s="391"/>
      <c r="J6" s="391"/>
      <c r="K6" s="410"/>
      <c r="L6" s="410"/>
      <c r="M6" s="410"/>
      <c r="N6" s="410"/>
      <c r="O6" s="392"/>
      <c r="P6" s="516" t="s">
        <v>78</v>
      </c>
      <c r="Q6" s="517"/>
      <c r="R6" s="152"/>
    </row>
    <row r="7" spans="1:19" s="26" customFormat="1" ht="17.149999999999999" customHeight="1" x14ac:dyDescent="0.45">
      <c r="A7" s="407">
        <v>1</v>
      </c>
      <c r="B7" s="393" t="s">
        <v>79</v>
      </c>
      <c r="C7" s="394"/>
      <c r="D7" s="394"/>
      <c r="E7" s="395"/>
      <c r="F7" s="394"/>
      <c r="G7" s="394"/>
      <c r="H7" s="394"/>
      <c r="I7" s="394"/>
      <c r="J7" s="394"/>
      <c r="K7" s="411"/>
      <c r="L7" s="411"/>
      <c r="M7" s="411"/>
      <c r="N7" s="411"/>
      <c r="O7" s="396"/>
      <c r="P7" s="516"/>
      <c r="Q7" s="517"/>
      <c r="R7" s="152"/>
    </row>
    <row r="8" spans="1:19" s="26" customFormat="1" ht="17.149999999999999" customHeight="1" x14ac:dyDescent="0.45">
      <c r="A8" s="407">
        <v>2</v>
      </c>
      <c r="B8" s="393" t="s">
        <v>80</v>
      </c>
      <c r="C8" s="394"/>
      <c r="D8" s="394"/>
      <c r="E8" s="395"/>
      <c r="F8" s="394"/>
      <c r="G8" s="394"/>
      <c r="H8" s="394"/>
      <c r="I8" s="394"/>
      <c r="J8" s="394"/>
      <c r="K8" s="411"/>
      <c r="L8" s="411"/>
      <c r="M8" s="411"/>
      <c r="N8" s="411"/>
      <c r="O8" s="396"/>
      <c r="P8" s="516"/>
      <c r="Q8" s="517"/>
      <c r="R8" s="152"/>
    </row>
    <row r="9" spans="1:19" ht="17.149999999999999" customHeight="1" x14ac:dyDescent="0.45">
      <c r="A9" s="408">
        <v>3</v>
      </c>
      <c r="B9" s="393" t="s">
        <v>81</v>
      </c>
      <c r="C9" s="394"/>
      <c r="D9" s="394"/>
      <c r="E9" s="395"/>
      <c r="F9" s="394"/>
      <c r="G9" s="394"/>
      <c r="H9" s="394"/>
      <c r="I9" s="394"/>
      <c r="J9" s="394"/>
      <c r="K9" s="412"/>
      <c r="L9" s="413"/>
      <c r="M9" s="413"/>
      <c r="N9" s="413"/>
      <c r="O9" s="396"/>
      <c r="P9" s="516"/>
      <c r="Q9" s="517"/>
      <c r="S9" s="132"/>
    </row>
    <row r="10" spans="1:19" ht="17.149999999999999" customHeight="1" x14ac:dyDescent="0.45">
      <c r="A10" s="408">
        <v>4</v>
      </c>
      <c r="B10" s="397" t="s">
        <v>82</v>
      </c>
      <c r="C10" s="398"/>
      <c r="D10" s="398"/>
      <c r="E10" s="399"/>
      <c r="F10" s="398"/>
      <c r="G10" s="398"/>
      <c r="H10" s="398"/>
      <c r="I10" s="398"/>
      <c r="J10" s="398"/>
      <c r="K10" s="412"/>
      <c r="L10" s="413"/>
      <c r="M10" s="413"/>
      <c r="N10" s="413"/>
      <c r="O10" s="400"/>
      <c r="P10" s="516"/>
      <c r="Q10" s="517"/>
      <c r="S10" s="132"/>
    </row>
    <row r="11" spans="1:19" ht="17.149999999999999" customHeight="1" x14ac:dyDescent="0.45">
      <c r="A11" s="408">
        <v>5</v>
      </c>
      <c r="B11" s="397" t="s">
        <v>83</v>
      </c>
      <c r="C11" s="401"/>
      <c r="D11" s="401"/>
      <c r="E11" s="401"/>
      <c r="F11" s="401"/>
      <c r="G11" s="401"/>
      <c r="H11" s="401"/>
      <c r="I11" s="401"/>
      <c r="J11" s="401"/>
      <c r="K11" s="412"/>
      <c r="L11" s="413"/>
      <c r="M11" s="413"/>
      <c r="N11" s="413"/>
      <c r="O11" s="402"/>
      <c r="P11" s="516"/>
      <c r="Q11" s="517"/>
      <c r="S11" s="132"/>
    </row>
    <row r="12" spans="1:19" ht="17.149999999999999" customHeight="1" x14ac:dyDescent="0.45">
      <c r="A12" s="408">
        <v>6</v>
      </c>
      <c r="B12" s="397" t="s">
        <v>84</v>
      </c>
      <c r="C12" s="401"/>
      <c r="D12" s="401"/>
      <c r="E12" s="401"/>
      <c r="F12" s="401"/>
      <c r="G12" s="401"/>
      <c r="H12" s="401"/>
      <c r="I12" s="401"/>
      <c r="J12" s="401"/>
      <c r="K12" s="412"/>
      <c r="L12" s="413"/>
      <c r="M12" s="413"/>
      <c r="N12" s="413"/>
      <c r="O12" s="402"/>
      <c r="P12" s="516"/>
      <c r="Q12" s="517"/>
      <c r="S12" s="132"/>
    </row>
    <row r="13" spans="1:19" ht="17.149999999999999" customHeight="1" x14ac:dyDescent="0.45">
      <c r="A13" s="408">
        <v>7</v>
      </c>
      <c r="B13" s="397" t="s">
        <v>85</v>
      </c>
      <c r="C13" s="401"/>
      <c r="D13" s="401"/>
      <c r="E13" s="401"/>
      <c r="F13" s="401"/>
      <c r="G13" s="401"/>
      <c r="H13" s="401"/>
      <c r="I13" s="401"/>
      <c r="J13" s="401"/>
      <c r="K13" s="412"/>
      <c r="L13" s="413"/>
      <c r="M13" s="413"/>
      <c r="N13" s="413"/>
      <c r="O13" s="402"/>
      <c r="P13" s="516"/>
      <c r="Q13" s="517"/>
      <c r="S13" s="132"/>
    </row>
    <row r="14" spans="1:19" ht="17.149999999999999" customHeight="1" x14ac:dyDescent="0.45">
      <c r="A14" s="408">
        <v>8</v>
      </c>
      <c r="B14" s="397" t="s">
        <v>86</v>
      </c>
      <c r="C14" s="401"/>
      <c r="D14" s="401"/>
      <c r="E14" s="401"/>
      <c r="F14" s="401"/>
      <c r="G14" s="401"/>
      <c r="H14" s="401"/>
      <c r="I14" s="401"/>
      <c r="J14" s="401"/>
      <c r="K14" s="412"/>
      <c r="L14" s="413"/>
      <c r="M14" s="413"/>
      <c r="N14" s="413"/>
      <c r="O14" s="402"/>
      <c r="P14" s="516"/>
      <c r="Q14" s="517"/>
      <c r="S14" s="132"/>
    </row>
    <row r="15" spans="1:19" ht="17.149999999999999" customHeight="1" x14ac:dyDescent="0.45">
      <c r="A15" s="408">
        <v>9</v>
      </c>
      <c r="B15" s="397" t="s">
        <v>87</v>
      </c>
      <c r="C15" s="401"/>
      <c r="D15" s="401"/>
      <c r="E15" s="401"/>
      <c r="F15" s="401"/>
      <c r="G15" s="401"/>
      <c r="H15" s="401"/>
      <c r="I15" s="401"/>
      <c r="J15" s="401"/>
      <c r="K15" s="412"/>
      <c r="L15" s="413"/>
      <c r="M15" s="413"/>
      <c r="N15" s="413"/>
      <c r="O15" s="402"/>
      <c r="P15" s="516"/>
      <c r="Q15" s="517"/>
      <c r="S15" s="132"/>
    </row>
    <row r="16" spans="1:19" ht="17.149999999999999" customHeight="1" x14ac:dyDescent="0.45">
      <c r="A16" s="408">
        <v>10</v>
      </c>
      <c r="B16" s="397" t="s">
        <v>88</v>
      </c>
      <c r="C16" s="401"/>
      <c r="D16" s="401"/>
      <c r="E16" s="401"/>
      <c r="F16" s="401"/>
      <c r="G16" s="401"/>
      <c r="H16" s="401"/>
      <c r="I16" s="401"/>
      <c r="J16" s="401"/>
      <c r="K16" s="412"/>
      <c r="L16" s="413"/>
      <c r="M16" s="413"/>
      <c r="N16" s="413"/>
      <c r="O16" s="402"/>
      <c r="P16" s="516"/>
      <c r="Q16" s="517"/>
      <c r="S16" s="132"/>
    </row>
    <row r="17" spans="1:19" ht="17.149999999999999" customHeight="1" x14ac:dyDescent="0.45">
      <c r="A17" s="408">
        <v>11</v>
      </c>
      <c r="B17" s="397" t="s">
        <v>89</v>
      </c>
      <c r="C17" s="401"/>
      <c r="D17" s="401"/>
      <c r="E17" s="401"/>
      <c r="F17" s="401"/>
      <c r="G17" s="401"/>
      <c r="H17" s="401"/>
      <c r="I17" s="401"/>
      <c r="J17" s="401"/>
      <c r="K17" s="412"/>
      <c r="L17" s="413"/>
      <c r="M17" s="413"/>
      <c r="N17" s="413"/>
      <c r="O17" s="402"/>
      <c r="P17" s="516"/>
      <c r="Q17" s="517"/>
      <c r="S17" s="132"/>
    </row>
    <row r="18" spans="1:19" ht="17.149999999999999" customHeight="1" x14ac:dyDescent="0.45">
      <c r="A18" s="407">
        <v>12</v>
      </c>
      <c r="B18" s="397" t="s">
        <v>90</v>
      </c>
      <c r="C18" s="401"/>
      <c r="D18" s="401"/>
      <c r="E18" s="401"/>
      <c r="F18" s="401"/>
      <c r="G18" s="401"/>
      <c r="H18" s="401"/>
      <c r="I18" s="401"/>
      <c r="J18" s="401"/>
      <c r="K18" s="412"/>
      <c r="L18" s="413"/>
      <c r="M18" s="413"/>
      <c r="N18" s="413"/>
      <c r="O18" s="402"/>
      <c r="P18" s="516"/>
      <c r="Q18" s="517"/>
      <c r="S18" s="132"/>
    </row>
    <row r="19" spans="1:19" ht="17.149999999999999" customHeight="1" x14ac:dyDescent="0.45">
      <c r="A19" s="407">
        <v>13</v>
      </c>
      <c r="B19" s="397" t="s">
        <v>91</v>
      </c>
      <c r="C19" s="401"/>
      <c r="D19" s="401"/>
      <c r="E19" s="401"/>
      <c r="F19" s="401"/>
      <c r="G19" s="401"/>
      <c r="H19" s="401"/>
      <c r="I19" s="401"/>
      <c r="J19" s="401"/>
      <c r="K19" s="412"/>
      <c r="L19" s="413"/>
      <c r="M19" s="412"/>
      <c r="N19" s="413"/>
      <c r="O19" s="402"/>
      <c r="P19" s="516"/>
      <c r="Q19" s="517"/>
      <c r="S19" s="132"/>
    </row>
    <row r="20" spans="1:19" ht="17.149999999999999" customHeight="1" x14ac:dyDescent="0.45">
      <c r="A20" s="408">
        <v>14</v>
      </c>
      <c r="B20" s="397" t="s">
        <v>92</v>
      </c>
      <c r="C20" s="401"/>
      <c r="D20" s="401"/>
      <c r="E20" s="401"/>
      <c r="F20" s="401"/>
      <c r="G20" s="401"/>
      <c r="H20" s="401"/>
      <c r="I20" s="401"/>
      <c r="J20" s="401"/>
      <c r="K20" s="412"/>
      <c r="L20" s="413"/>
      <c r="M20" s="413"/>
      <c r="N20" s="413"/>
      <c r="O20" s="402"/>
      <c r="P20" s="516"/>
      <c r="Q20" s="517"/>
      <c r="S20" s="132"/>
    </row>
    <row r="21" spans="1:19" ht="17.149999999999999" customHeight="1" x14ac:dyDescent="0.45">
      <c r="A21" s="408">
        <v>15</v>
      </c>
      <c r="B21" s="397" t="s">
        <v>93</v>
      </c>
      <c r="C21" s="401"/>
      <c r="D21" s="401"/>
      <c r="E21" s="401"/>
      <c r="F21" s="401"/>
      <c r="G21" s="401"/>
      <c r="H21" s="401"/>
      <c r="I21" s="401"/>
      <c r="J21" s="401"/>
      <c r="K21" s="412"/>
      <c r="L21" s="413"/>
      <c r="M21" s="413"/>
      <c r="N21" s="413"/>
      <c r="O21" s="402"/>
      <c r="P21" s="516"/>
      <c r="Q21" s="517"/>
      <c r="S21" s="132"/>
    </row>
    <row r="22" spans="1:19" ht="17.149999999999999" customHeight="1" x14ac:dyDescent="0.45">
      <c r="A22" s="409">
        <v>16</v>
      </c>
      <c r="B22" s="403" t="s">
        <v>94</v>
      </c>
      <c r="C22" s="404"/>
      <c r="D22" s="404"/>
      <c r="E22" s="404"/>
      <c r="F22" s="404"/>
      <c r="G22" s="404"/>
      <c r="H22" s="404"/>
      <c r="I22" s="404"/>
      <c r="J22" s="404"/>
      <c r="K22" s="414"/>
      <c r="L22" s="415"/>
      <c r="M22" s="415"/>
      <c r="N22" s="415"/>
      <c r="O22" s="405"/>
      <c r="P22" s="516"/>
      <c r="Q22" s="517"/>
      <c r="S22" s="132"/>
    </row>
    <row r="23" spans="1:19" ht="15.9" customHeight="1" x14ac:dyDescent="0.45"/>
    <row r="24" spans="1:19" s="61" customFormat="1" ht="15.65" customHeight="1" x14ac:dyDescent="0.35">
      <c r="A24" s="201">
        <v>1</v>
      </c>
      <c r="B24" s="201">
        <v>2</v>
      </c>
      <c r="C24" s="202">
        <v>3</v>
      </c>
      <c r="D24" s="202">
        <v>4</v>
      </c>
      <c r="E24" s="201">
        <v>5</v>
      </c>
      <c r="F24" s="201">
        <v>6</v>
      </c>
      <c r="G24" s="202">
        <v>7</v>
      </c>
      <c r="H24" s="202">
        <v>8</v>
      </c>
      <c r="I24" s="201">
        <v>9</v>
      </c>
      <c r="J24" s="201">
        <v>10</v>
      </c>
      <c r="K24" s="202">
        <v>11</v>
      </c>
      <c r="L24" s="202">
        <v>12</v>
      </c>
      <c r="M24" s="203">
        <v>13</v>
      </c>
      <c r="N24" s="201">
        <v>14</v>
      </c>
      <c r="O24" s="202">
        <v>15</v>
      </c>
      <c r="P24" s="473"/>
      <c r="Q24" s="473"/>
      <c r="R24" s="186"/>
    </row>
    <row r="25" spans="1:19" s="107" customFormat="1" ht="99" x14ac:dyDescent="0.45">
      <c r="A25" s="204" t="s">
        <v>95</v>
      </c>
      <c r="B25" s="205" t="s">
        <v>96</v>
      </c>
      <c r="C25" s="204" t="s">
        <v>97</v>
      </c>
      <c r="D25" s="204" t="s">
        <v>98</v>
      </c>
      <c r="E25" s="204" t="s">
        <v>99</v>
      </c>
      <c r="F25" s="204" t="s">
        <v>100</v>
      </c>
      <c r="G25" s="204" t="s">
        <v>101</v>
      </c>
      <c r="H25" s="206" t="s">
        <v>102</v>
      </c>
      <c r="I25" s="206" t="s">
        <v>103</v>
      </c>
      <c r="J25" s="206" t="s">
        <v>104</v>
      </c>
      <c r="K25" s="207" t="s">
        <v>105</v>
      </c>
      <c r="L25" s="208" t="s">
        <v>106</v>
      </c>
      <c r="M25" s="209" t="s">
        <v>107</v>
      </c>
      <c r="N25" s="208" t="s">
        <v>108</v>
      </c>
      <c r="O25" s="210" t="s">
        <v>109</v>
      </c>
      <c r="P25" s="211" t="s">
        <v>110</v>
      </c>
      <c r="Q25" s="211" t="s">
        <v>111</v>
      </c>
      <c r="R25" s="187"/>
    </row>
    <row r="26" spans="1:19" ht="66" x14ac:dyDescent="0.45">
      <c r="A26" s="272" t="s">
        <v>119</v>
      </c>
      <c r="B26" s="273" t="s">
        <v>112</v>
      </c>
      <c r="C26" s="274" t="s">
        <v>113</v>
      </c>
      <c r="D26" s="274" t="s">
        <v>114</v>
      </c>
      <c r="E26" s="274" t="s">
        <v>115</v>
      </c>
      <c r="F26" s="275" t="s">
        <v>116</v>
      </c>
      <c r="G26" s="311">
        <v>45202</v>
      </c>
      <c r="H26" s="276">
        <v>5000</v>
      </c>
      <c r="I26" s="276">
        <v>1000</v>
      </c>
      <c r="J26" s="231">
        <f>H26+I26</f>
        <v>6000</v>
      </c>
      <c r="K26" s="278">
        <v>970</v>
      </c>
      <c r="L26" s="224">
        <f>H26+K26</f>
        <v>5970</v>
      </c>
      <c r="M26" s="278">
        <v>5373</v>
      </c>
      <c r="N26" s="224">
        <f>L26-M26</f>
        <v>597</v>
      </c>
      <c r="O26" s="279" t="s">
        <v>117</v>
      </c>
      <c r="P26" s="278">
        <v>2686.5</v>
      </c>
      <c r="Q26" s="278">
        <v>2686.5</v>
      </c>
      <c r="R26" s="183" t="b">
        <f t="shared" ref="R26:R60" si="0">SUM(P26:Q26)=M26</f>
        <v>1</v>
      </c>
      <c r="S26" s="515" t="s">
        <v>118</v>
      </c>
    </row>
    <row r="27" spans="1:19" ht="66" x14ac:dyDescent="0.45">
      <c r="A27" s="272" t="s">
        <v>119</v>
      </c>
      <c r="B27" s="273" t="s">
        <v>112</v>
      </c>
      <c r="C27" s="274" t="s">
        <v>120</v>
      </c>
      <c r="D27" s="274" t="s">
        <v>121</v>
      </c>
      <c r="E27" s="274" t="s">
        <v>122</v>
      </c>
      <c r="F27" s="275" t="s">
        <v>123</v>
      </c>
      <c r="G27" s="311">
        <v>45169</v>
      </c>
      <c r="H27" s="276">
        <v>4627.33</v>
      </c>
      <c r="I27" s="276">
        <v>0</v>
      </c>
      <c r="J27" s="231">
        <f>H27+I27</f>
        <v>4627.33</v>
      </c>
      <c r="K27" s="278"/>
      <c r="L27" s="224">
        <f>H27+K27</f>
        <v>4627.33</v>
      </c>
      <c r="M27" s="278">
        <v>4627.33</v>
      </c>
      <c r="N27" s="224">
        <f>L27-M27</f>
        <v>0</v>
      </c>
      <c r="O27" s="280" t="s">
        <v>124</v>
      </c>
      <c r="P27" s="388">
        <v>2313.67</v>
      </c>
      <c r="Q27" s="281">
        <v>2313.66</v>
      </c>
      <c r="R27" s="313" t="b">
        <f t="shared" si="0"/>
        <v>1</v>
      </c>
      <c r="S27" s="515" t="s">
        <v>848</v>
      </c>
    </row>
    <row r="28" spans="1:19" ht="49.5" x14ac:dyDescent="0.45">
      <c r="A28" s="272" t="s">
        <v>119</v>
      </c>
      <c r="B28" s="273" t="s">
        <v>125</v>
      </c>
      <c r="C28" s="389" t="s">
        <v>126</v>
      </c>
      <c r="D28" s="274" t="s">
        <v>54</v>
      </c>
      <c r="E28" s="274" t="s">
        <v>127</v>
      </c>
      <c r="F28" s="275" t="s">
        <v>128</v>
      </c>
      <c r="G28" s="311">
        <v>45191</v>
      </c>
      <c r="H28" s="276">
        <v>1000</v>
      </c>
      <c r="I28" s="276">
        <v>0</v>
      </c>
      <c r="J28" s="231">
        <f t="shared" ref="J28:J60" si="1">H28+I28</f>
        <v>1000</v>
      </c>
      <c r="K28" s="278">
        <v>0</v>
      </c>
      <c r="L28" s="224">
        <v>1000</v>
      </c>
      <c r="M28" s="278">
        <v>1000</v>
      </c>
      <c r="N28" s="224">
        <f t="shared" ref="N28:N60" si="2">L28-M28</f>
        <v>0</v>
      </c>
      <c r="O28" s="280" t="s">
        <v>129</v>
      </c>
      <c r="P28" s="276">
        <v>1000</v>
      </c>
      <c r="Q28" s="387"/>
      <c r="R28" s="183" t="b">
        <f t="shared" si="0"/>
        <v>1</v>
      </c>
      <c r="S28" s="515" t="s">
        <v>849</v>
      </c>
    </row>
    <row r="29" spans="1:19" ht="49.5" x14ac:dyDescent="0.45">
      <c r="A29" s="272" t="s">
        <v>119</v>
      </c>
      <c r="B29" s="273" t="s">
        <v>125</v>
      </c>
      <c r="C29" s="274" t="s">
        <v>130</v>
      </c>
      <c r="D29" s="274" t="s">
        <v>131</v>
      </c>
      <c r="E29" s="274" t="s">
        <v>132</v>
      </c>
      <c r="F29" s="275" t="s">
        <v>133</v>
      </c>
      <c r="G29" s="311">
        <v>45199</v>
      </c>
      <c r="H29" s="276">
        <v>150</v>
      </c>
      <c r="I29" s="276"/>
      <c r="J29" s="231">
        <f t="shared" si="1"/>
        <v>150</v>
      </c>
      <c r="K29" s="278"/>
      <c r="L29" s="224">
        <f t="shared" ref="L29:L62" si="3">H29+K29</f>
        <v>150</v>
      </c>
      <c r="M29" s="278">
        <v>150</v>
      </c>
      <c r="N29" s="224">
        <f t="shared" si="2"/>
        <v>0</v>
      </c>
      <c r="O29" s="280"/>
      <c r="P29" s="276"/>
      <c r="Q29" s="387">
        <v>150</v>
      </c>
      <c r="R29" s="183" t="b">
        <f t="shared" si="0"/>
        <v>1</v>
      </c>
      <c r="S29" s="515" t="s">
        <v>134</v>
      </c>
    </row>
    <row r="30" spans="1:19" ht="33" x14ac:dyDescent="0.45">
      <c r="A30" s="272"/>
      <c r="B30" s="273"/>
      <c r="C30" s="274"/>
      <c r="D30" s="274"/>
      <c r="E30" s="274"/>
      <c r="F30" s="275"/>
      <c r="G30" s="275"/>
      <c r="H30" s="276"/>
      <c r="I30" s="276"/>
      <c r="J30" s="231">
        <f t="shared" si="1"/>
        <v>0</v>
      </c>
      <c r="K30" s="278"/>
      <c r="L30" s="224">
        <f t="shared" si="3"/>
        <v>0</v>
      </c>
      <c r="M30" s="278"/>
      <c r="N30" s="224">
        <f t="shared" si="2"/>
        <v>0</v>
      </c>
      <c r="O30" s="280"/>
      <c r="P30" s="278"/>
      <c r="Q30" s="281"/>
      <c r="R30" s="183" t="b">
        <f t="shared" si="0"/>
        <v>1</v>
      </c>
      <c r="S30" s="520" t="s">
        <v>851</v>
      </c>
    </row>
    <row r="31" spans="1:19" ht="33" hidden="1" x14ac:dyDescent="0.45">
      <c r="A31" s="272"/>
      <c r="B31" s="273"/>
      <c r="C31" s="274"/>
      <c r="D31" s="274"/>
      <c r="E31" s="274"/>
      <c r="F31" s="275"/>
      <c r="G31" s="275"/>
      <c r="H31" s="276"/>
      <c r="I31" s="276"/>
      <c r="J31" s="231">
        <f t="shared" si="1"/>
        <v>0</v>
      </c>
      <c r="K31" s="278"/>
      <c r="L31" s="224">
        <f t="shared" si="3"/>
        <v>0</v>
      </c>
      <c r="M31" s="278"/>
      <c r="N31" s="224">
        <f t="shared" si="2"/>
        <v>0</v>
      </c>
      <c r="O31" s="280"/>
      <c r="P31" s="281"/>
      <c r="Q31" s="281"/>
      <c r="R31" s="183" t="b">
        <f t="shared" si="0"/>
        <v>1</v>
      </c>
      <c r="S31" s="515" t="s">
        <v>134</v>
      </c>
    </row>
    <row r="32" spans="1:19" ht="33" hidden="1" x14ac:dyDescent="0.45">
      <c r="A32" s="272"/>
      <c r="B32" s="273"/>
      <c r="C32" s="274"/>
      <c r="D32" s="274"/>
      <c r="E32" s="274"/>
      <c r="F32" s="275"/>
      <c r="G32" s="275"/>
      <c r="H32" s="276"/>
      <c r="I32" s="276"/>
      <c r="J32" s="231">
        <f t="shared" si="1"/>
        <v>0</v>
      </c>
      <c r="K32" s="278"/>
      <c r="L32" s="224">
        <f t="shared" si="3"/>
        <v>0</v>
      </c>
      <c r="M32" s="278"/>
      <c r="N32" s="224">
        <f t="shared" si="2"/>
        <v>0</v>
      </c>
      <c r="O32" s="280"/>
      <c r="P32" s="281"/>
      <c r="Q32" s="281"/>
      <c r="R32" s="183" t="b">
        <f t="shared" si="0"/>
        <v>1</v>
      </c>
      <c r="S32" s="515" t="s">
        <v>134</v>
      </c>
    </row>
    <row r="33" spans="1:19" ht="33" hidden="1" x14ac:dyDescent="0.45">
      <c r="A33" s="272"/>
      <c r="B33" s="273"/>
      <c r="C33" s="274"/>
      <c r="D33" s="277"/>
      <c r="E33" s="277"/>
      <c r="F33" s="275"/>
      <c r="G33" s="275"/>
      <c r="H33" s="276"/>
      <c r="I33" s="276"/>
      <c r="J33" s="231">
        <f t="shared" si="1"/>
        <v>0</v>
      </c>
      <c r="K33" s="278"/>
      <c r="L33" s="224">
        <f t="shared" si="3"/>
        <v>0</v>
      </c>
      <c r="M33" s="278"/>
      <c r="N33" s="224">
        <f t="shared" si="2"/>
        <v>0</v>
      </c>
      <c r="O33" s="280"/>
      <c r="P33" s="281"/>
      <c r="Q33" s="281"/>
      <c r="R33" s="183" t="b">
        <f t="shared" si="0"/>
        <v>1</v>
      </c>
      <c r="S33" s="515" t="s">
        <v>134</v>
      </c>
    </row>
    <row r="34" spans="1:19" ht="33" hidden="1" x14ac:dyDescent="0.45">
      <c r="A34" s="272"/>
      <c r="B34" s="273"/>
      <c r="C34" s="274"/>
      <c r="D34" s="274"/>
      <c r="E34" s="274"/>
      <c r="F34" s="275"/>
      <c r="G34" s="275"/>
      <c r="H34" s="276"/>
      <c r="I34" s="276"/>
      <c r="J34" s="231">
        <f t="shared" si="1"/>
        <v>0</v>
      </c>
      <c r="K34" s="278"/>
      <c r="L34" s="224">
        <f t="shared" si="3"/>
        <v>0</v>
      </c>
      <c r="M34" s="278"/>
      <c r="N34" s="224">
        <f t="shared" si="2"/>
        <v>0</v>
      </c>
      <c r="O34" s="280"/>
      <c r="P34" s="281"/>
      <c r="Q34" s="281"/>
      <c r="R34" s="183" t="b">
        <f t="shared" si="0"/>
        <v>1</v>
      </c>
      <c r="S34" s="515" t="s">
        <v>134</v>
      </c>
    </row>
    <row r="35" spans="1:19" ht="33" hidden="1" x14ac:dyDescent="0.45">
      <c r="A35" s="272"/>
      <c r="B35" s="273"/>
      <c r="C35" s="274"/>
      <c r="D35" s="274"/>
      <c r="E35" s="274"/>
      <c r="F35" s="275"/>
      <c r="G35" s="275"/>
      <c r="H35" s="276"/>
      <c r="I35" s="276"/>
      <c r="J35" s="231">
        <f t="shared" si="1"/>
        <v>0</v>
      </c>
      <c r="K35" s="278"/>
      <c r="L35" s="224">
        <f t="shared" si="3"/>
        <v>0</v>
      </c>
      <c r="M35" s="278"/>
      <c r="N35" s="224">
        <f t="shared" si="2"/>
        <v>0</v>
      </c>
      <c r="O35" s="280"/>
      <c r="P35" s="281"/>
      <c r="Q35" s="281"/>
      <c r="R35" s="183" t="b">
        <f t="shared" si="0"/>
        <v>1</v>
      </c>
      <c r="S35" s="515" t="s">
        <v>134</v>
      </c>
    </row>
    <row r="36" spans="1:19" ht="33" hidden="1" x14ac:dyDescent="0.45">
      <c r="A36" s="272"/>
      <c r="B36" s="273"/>
      <c r="C36" s="274"/>
      <c r="D36" s="274"/>
      <c r="E36" s="274"/>
      <c r="F36" s="275"/>
      <c r="G36" s="275"/>
      <c r="H36" s="276"/>
      <c r="I36" s="276"/>
      <c r="J36" s="231">
        <f t="shared" si="1"/>
        <v>0</v>
      </c>
      <c r="K36" s="278"/>
      <c r="L36" s="224">
        <f t="shared" si="3"/>
        <v>0</v>
      </c>
      <c r="M36" s="278"/>
      <c r="N36" s="224">
        <f t="shared" si="2"/>
        <v>0</v>
      </c>
      <c r="O36" s="280"/>
      <c r="P36" s="281"/>
      <c r="Q36" s="281"/>
      <c r="R36" s="183" t="b">
        <f t="shared" si="0"/>
        <v>1</v>
      </c>
      <c r="S36" s="515" t="s">
        <v>134</v>
      </c>
    </row>
    <row r="37" spans="1:19" ht="33" hidden="1" x14ac:dyDescent="0.45">
      <c r="A37" s="272"/>
      <c r="B37" s="273"/>
      <c r="C37" s="274"/>
      <c r="D37" s="274"/>
      <c r="E37" s="274"/>
      <c r="F37" s="275"/>
      <c r="G37" s="275"/>
      <c r="H37" s="276"/>
      <c r="I37" s="276"/>
      <c r="J37" s="231">
        <f t="shared" si="1"/>
        <v>0</v>
      </c>
      <c r="K37" s="278"/>
      <c r="L37" s="224">
        <f t="shared" si="3"/>
        <v>0</v>
      </c>
      <c r="M37" s="278"/>
      <c r="N37" s="224">
        <f t="shared" si="2"/>
        <v>0</v>
      </c>
      <c r="O37" s="280"/>
      <c r="P37" s="281"/>
      <c r="Q37" s="281"/>
      <c r="R37" s="183" t="b">
        <f t="shared" si="0"/>
        <v>1</v>
      </c>
      <c r="S37" s="515" t="s">
        <v>134</v>
      </c>
    </row>
    <row r="38" spans="1:19" ht="33" hidden="1" x14ac:dyDescent="0.45">
      <c r="A38" s="272"/>
      <c r="B38" s="273"/>
      <c r="C38" s="274"/>
      <c r="D38" s="274"/>
      <c r="E38" s="274"/>
      <c r="F38" s="275"/>
      <c r="G38" s="275"/>
      <c r="H38" s="276"/>
      <c r="I38" s="276"/>
      <c r="J38" s="231">
        <f t="shared" si="1"/>
        <v>0</v>
      </c>
      <c r="K38" s="278"/>
      <c r="L38" s="224">
        <f t="shared" si="3"/>
        <v>0</v>
      </c>
      <c r="M38" s="278"/>
      <c r="N38" s="224">
        <f t="shared" si="2"/>
        <v>0</v>
      </c>
      <c r="O38" s="280"/>
      <c r="P38" s="281"/>
      <c r="Q38" s="281"/>
      <c r="R38" s="183" t="b">
        <f t="shared" si="0"/>
        <v>1</v>
      </c>
      <c r="S38" s="515" t="s">
        <v>134</v>
      </c>
    </row>
    <row r="39" spans="1:19" ht="33" hidden="1" x14ac:dyDescent="0.45">
      <c r="A39" s="272"/>
      <c r="B39" s="273"/>
      <c r="C39" s="274"/>
      <c r="D39" s="274"/>
      <c r="E39" s="274"/>
      <c r="F39" s="275"/>
      <c r="G39" s="275"/>
      <c r="H39" s="276"/>
      <c r="I39" s="276"/>
      <c r="J39" s="231">
        <f t="shared" si="1"/>
        <v>0</v>
      </c>
      <c r="K39" s="278"/>
      <c r="L39" s="224">
        <f t="shared" si="3"/>
        <v>0</v>
      </c>
      <c r="M39" s="278"/>
      <c r="N39" s="224">
        <f t="shared" si="2"/>
        <v>0</v>
      </c>
      <c r="O39" s="280"/>
      <c r="P39" s="281"/>
      <c r="Q39" s="281"/>
      <c r="R39" s="183" t="b">
        <f t="shared" si="0"/>
        <v>1</v>
      </c>
      <c r="S39" s="515" t="s">
        <v>134</v>
      </c>
    </row>
    <row r="40" spans="1:19" ht="16.5" x14ac:dyDescent="0.45">
      <c r="A40" s="272"/>
      <c r="B40" s="273"/>
      <c r="C40" s="274"/>
      <c r="D40" s="274"/>
      <c r="E40" s="274"/>
      <c r="F40" s="275"/>
      <c r="G40" s="275"/>
      <c r="H40" s="276"/>
      <c r="I40" s="276"/>
      <c r="J40" s="231">
        <f t="shared" si="1"/>
        <v>0</v>
      </c>
      <c r="K40" s="278"/>
      <c r="L40" s="224">
        <f t="shared" si="3"/>
        <v>0</v>
      </c>
      <c r="M40" s="278"/>
      <c r="N40" s="224">
        <f t="shared" si="2"/>
        <v>0</v>
      </c>
      <c r="O40" s="280"/>
      <c r="P40" s="281"/>
      <c r="Q40" s="281"/>
      <c r="R40" s="183" t="b">
        <f t="shared" si="0"/>
        <v>1</v>
      </c>
    </row>
    <row r="41" spans="1:19" ht="16.5" hidden="1" x14ac:dyDescent="0.45">
      <c r="A41" s="272"/>
      <c r="B41" s="273"/>
      <c r="C41" s="274"/>
      <c r="D41" s="274"/>
      <c r="E41" s="274"/>
      <c r="F41" s="275"/>
      <c r="G41" s="275"/>
      <c r="H41" s="276"/>
      <c r="I41" s="276"/>
      <c r="J41" s="231">
        <f t="shared" si="1"/>
        <v>0</v>
      </c>
      <c r="K41" s="278"/>
      <c r="L41" s="224">
        <f t="shared" si="3"/>
        <v>0</v>
      </c>
      <c r="M41" s="278"/>
      <c r="N41" s="224">
        <f t="shared" si="2"/>
        <v>0</v>
      </c>
      <c r="O41" s="280"/>
      <c r="P41" s="281"/>
      <c r="Q41" s="281"/>
      <c r="R41" s="183" t="b">
        <f t="shared" si="0"/>
        <v>1</v>
      </c>
    </row>
    <row r="42" spans="1:19" ht="16.5" hidden="1" x14ac:dyDescent="0.45">
      <c r="A42" s="272"/>
      <c r="B42" s="273"/>
      <c r="C42" s="274"/>
      <c r="D42" s="274"/>
      <c r="E42" s="274"/>
      <c r="F42" s="275"/>
      <c r="G42" s="275"/>
      <c r="H42" s="276"/>
      <c r="I42" s="276"/>
      <c r="J42" s="231">
        <f t="shared" si="1"/>
        <v>0</v>
      </c>
      <c r="K42" s="278"/>
      <c r="L42" s="224">
        <f t="shared" si="3"/>
        <v>0</v>
      </c>
      <c r="M42" s="278"/>
      <c r="N42" s="224">
        <f t="shared" si="2"/>
        <v>0</v>
      </c>
      <c r="O42" s="280"/>
      <c r="P42" s="281"/>
      <c r="Q42" s="281"/>
      <c r="R42" s="183" t="b">
        <f t="shared" si="0"/>
        <v>1</v>
      </c>
    </row>
    <row r="43" spans="1:19" ht="16.5" hidden="1" x14ac:dyDescent="0.45">
      <c r="A43" s="272"/>
      <c r="B43" s="273"/>
      <c r="C43" s="274"/>
      <c r="D43" s="274"/>
      <c r="E43" s="274"/>
      <c r="F43" s="275"/>
      <c r="G43" s="275"/>
      <c r="H43" s="276"/>
      <c r="I43" s="276"/>
      <c r="J43" s="231">
        <f t="shared" si="1"/>
        <v>0</v>
      </c>
      <c r="K43" s="278"/>
      <c r="L43" s="224">
        <f t="shared" si="3"/>
        <v>0</v>
      </c>
      <c r="M43" s="278"/>
      <c r="N43" s="224">
        <f t="shared" si="2"/>
        <v>0</v>
      </c>
      <c r="O43" s="280"/>
      <c r="P43" s="281"/>
      <c r="Q43" s="281"/>
      <c r="R43" s="183" t="b">
        <f t="shared" si="0"/>
        <v>1</v>
      </c>
    </row>
    <row r="44" spans="1:19" ht="16.5" hidden="1" x14ac:dyDescent="0.45">
      <c r="A44" s="272"/>
      <c r="B44" s="273"/>
      <c r="C44" s="274"/>
      <c r="D44" s="274"/>
      <c r="E44" s="274"/>
      <c r="F44" s="275"/>
      <c r="G44" s="275"/>
      <c r="H44" s="276"/>
      <c r="I44" s="276"/>
      <c r="J44" s="231">
        <f t="shared" si="1"/>
        <v>0</v>
      </c>
      <c r="K44" s="278"/>
      <c r="L44" s="224">
        <f t="shared" si="3"/>
        <v>0</v>
      </c>
      <c r="M44" s="278"/>
      <c r="N44" s="224">
        <f t="shared" si="2"/>
        <v>0</v>
      </c>
      <c r="O44" s="280"/>
      <c r="P44" s="281"/>
      <c r="Q44" s="281"/>
      <c r="R44" s="183" t="b">
        <f t="shared" si="0"/>
        <v>1</v>
      </c>
    </row>
    <row r="45" spans="1:19" ht="16.5" hidden="1" x14ac:dyDescent="0.45">
      <c r="A45" s="272"/>
      <c r="B45" s="273"/>
      <c r="C45" s="274"/>
      <c r="D45" s="274"/>
      <c r="E45" s="274"/>
      <c r="F45" s="275"/>
      <c r="G45" s="275"/>
      <c r="H45" s="276"/>
      <c r="I45" s="276"/>
      <c r="J45" s="231">
        <f t="shared" si="1"/>
        <v>0</v>
      </c>
      <c r="K45" s="278"/>
      <c r="L45" s="224">
        <f t="shared" si="3"/>
        <v>0</v>
      </c>
      <c r="M45" s="278"/>
      <c r="N45" s="224">
        <f t="shared" si="2"/>
        <v>0</v>
      </c>
      <c r="O45" s="280"/>
      <c r="P45" s="281"/>
      <c r="Q45" s="281"/>
      <c r="R45" s="183" t="b">
        <f t="shared" si="0"/>
        <v>1</v>
      </c>
    </row>
    <row r="46" spans="1:19" ht="16.5" hidden="1" x14ac:dyDescent="0.45">
      <c r="A46" s="272"/>
      <c r="B46" s="273"/>
      <c r="C46" s="274"/>
      <c r="D46" s="274"/>
      <c r="E46" s="274"/>
      <c r="F46" s="275"/>
      <c r="G46" s="275"/>
      <c r="H46" s="276"/>
      <c r="I46" s="276"/>
      <c r="J46" s="231">
        <f t="shared" si="1"/>
        <v>0</v>
      </c>
      <c r="K46" s="278"/>
      <c r="L46" s="224">
        <f t="shared" si="3"/>
        <v>0</v>
      </c>
      <c r="M46" s="278"/>
      <c r="N46" s="224">
        <f t="shared" si="2"/>
        <v>0</v>
      </c>
      <c r="O46" s="280"/>
      <c r="P46" s="281"/>
      <c r="Q46" s="281"/>
      <c r="R46" s="183" t="b">
        <f t="shared" si="0"/>
        <v>1</v>
      </c>
    </row>
    <row r="47" spans="1:19" ht="16.5" hidden="1" x14ac:dyDescent="0.45">
      <c r="A47" s="272"/>
      <c r="B47" s="273"/>
      <c r="C47" s="274"/>
      <c r="D47" s="274"/>
      <c r="E47" s="274"/>
      <c r="F47" s="275"/>
      <c r="G47" s="275"/>
      <c r="H47" s="276"/>
      <c r="I47" s="276"/>
      <c r="J47" s="231">
        <f t="shared" si="1"/>
        <v>0</v>
      </c>
      <c r="K47" s="278"/>
      <c r="L47" s="224">
        <f t="shared" si="3"/>
        <v>0</v>
      </c>
      <c r="M47" s="278"/>
      <c r="N47" s="224">
        <f t="shared" si="2"/>
        <v>0</v>
      </c>
      <c r="O47" s="280"/>
      <c r="P47" s="281"/>
      <c r="Q47" s="281"/>
      <c r="R47" s="183" t="b">
        <f t="shared" si="0"/>
        <v>1</v>
      </c>
    </row>
    <row r="48" spans="1:19" ht="16.5" hidden="1" x14ac:dyDescent="0.45">
      <c r="A48" s="272"/>
      <c r="B48" s="273"/>
      <c r="C48" s="274"/>
      <c r="D48" s="274"/>
      <c r="E48" s="274"/>
      <c r="F48" s="275"/>
      <c r="G48" s="275"/>
      <c r="H48" s="276"/>
      <c r="I48" s="276"/>
      <c r="J48" s="231">
        <f t="shared" si="1"/>
        <v>0</v>
      </c>
      <c r="K48" s="278"/>
      <c r="L48" s="224">
        <f t="shared" si="3"/>
        <v>0</v>
      </c>
      <c r="M48" s="278"/>
      <c r="N48" s="224">
        <f t="shared" si="2"/>
        <v>0</v>
      </c>
      <c r="O48" s="280"/>
      <c r="P48" s="281"/>
      <c r="Q48" s="281"/>
      <c r="R48" s="183" t="b">
        <f t="shared" si="0"/>
        <v>1</v>
      </c>
    </row>
    <row r="49" spans="1:19" ht="16.5" hidden="1" x14ac:dyDescent="0.45">
      <c r="A49" s="272"/>
      <c r="B49" s="273"/>
      <c r="C49" s="274"/>
      <c r="D49" s="274"/>
      <c r="E49" s="274"/>
      <c r="F49" s="275"/>
      <c r="G49" s="275"/>
      <c r="H49" s="276"/>
      <c r="I49" s="276"/>
      <c r="J49" s="231">
        <f t="shared" si="1"/>
        <v>0</v>
      </c>
      <c r="K49" s="278"/>
      <c r="L49" s="224">
        <f t="shared" si="3"/>
        <v>0</v>
      </c>
      <c r="M49" s="278"/>
      <c r="N49" s="224">
        <f t="shared" si="2"/>
        <v>0</v>
      </c>
      <c r="O49" s="280"/>
      <c r="P49" s="281"/>
      <c r="Q49" s="281"/>
      <c r="R49" s="183" t="b">
        <f t="shared" si="0"/>
        <v>1</v>
      </c>
    </row>
    <row r="50" spans="1:19" ht="16.5" hidden="1" x14ac:dyDescent="0.45">
      <c r="A50" s="272"/>
      <c r="B50" s="273"/>
      <c r="C50" s="274"/>
      <c r="D50" s="274"/>
      <c r="E50" s="274"/>
      <c r="F50" s="275"/>
      <c r="G50" s="275"/>
      <c r="H50" s="276"/>
      <c r="I50" s="276"/>
      <c r="J50" s="231">
        <f t="shared" si="1"/>
        <v>0</v>
      </c>
      <c r="K50" s="278"/>
      <c r="L50" s="224">
        <f t="shared" si="3"/>
        <v>0</v>
      </c>
      <c r="M50" s="278"/>
      <c r="N50" s="224">
        <f t="shared" si="2"/>
        <v>0</v>
      </c>
      <c r="O50" s="280"/>
      <c r="P50" s="281"/>
      <c r="Q50" s="281"/>
      <c r="R50" s="183" t="b">
        <f t="shared" si="0"/>
        <v>1</v>
      </c>
    </row>
    <row r="51" spans="1:19" ht="16.5" hidden="1" x14ac:dyDescent="0.45">
      <c r="A51" s="272"/>
      <c r="B51" s="273"/>
      <c r="C51" s="274"/>
      <c r="D51" s="274"/>
      <c r="E51" s="274"/>
      <c r="F51" s="275"/>
      <c r="G51" s="275"/>
      <c r="H51" s="276"/>
      <c r="I51" s="276"/>
      <c r="J51" s="231">
        <f t="shared" si="1"/>
        <v>0</v>
      </c>
      <c r="K51" s="278"/>
      <c r="L51" s="224">
        <f t="shared" si="3"/>
        <v>0</v>
      </c>
      <c r="M51" s="278"/>
      <c r="N51" s="224">
        <f t="shared" si="2"/>
        <v>0</v>
      </c>
      <c r="O51" s="280"/>
      <c r="P51" s="281"/>
      <c r="Q51" s="281"/>
      <c r="R51" s="183" t="b">
        <f t="shared" si="0"/>
        <v>1</v>
      </c>
    </row>
    <row r="52" spans="1:19" ht="16.5" hidden="1" x14ac:dyDescent="0.45">
      <c r="A52" s="272"/>
      <c r="B52" s="273"/>
      <c r="C52" s="274"/>
      <c r="D52" s="274"/>
      <c r="E52" s="274"/>
      <c r="F52" s="275"/>
      <c r="G52" s="275"/>
      <c r="H52" s="276"/>
      <c r="I52" s="276"/>
      <c r="J52" s="231">
        <f t="shared" si="1"/>
        <v>0</v>
      </c>
      <c r="K52" s="278"/>
      <c r="L52" s="224">
        <f t="shared" si="3"/>
        <v>0</v>
      </c>
      <c r="M52" s="278"/>
      <c r="N52" s="224">
        <f t="shared" si="2"/>
        <v>0</v>
      </c>
      <c r="O52" s="280"/>
      <c r="P52" s="281"/>
      <c r="Q52" s="281"/>
      <c r="R52" s="183" t="b">
        <f t="shared" si="0"/>
        <v>1</v>
      </c>
    </row>
    <row r="53" spans="1:19" ht="16.5" hidden="1" x14ac:dyDescent="0.45">
      <c r="A53" s="272"/>
      <c r="B53" s="273"/>
      <c r="C53" s="274"/>
      <c r="D53" s="274"/>
      <c r="E53" s="274"/>
      <c r="F53" s="275"/>
      <c r="G53" s="275"/>
      <c r="H53" s="276"/>
      <c r="I53" s="276"/>
      <c r="J53" s="231">
        <f t="shared" si="1"/>
        <v>0</v>
      </c>
      <c r="K53" s="278"/>
      <c r="L53" s="224">
        <f t="shared" si="3"/>
        <v>0</v>
      </c>
      <c r="M53" s="278"/>
      <c r="N53" s="224">
        <f t="shared" si="2"/>
        <v>0</v>
      </c>
      <c r="O53" s="280"/>
      <c r="P53" s="281"/>
      <c r="Q53" s="281"/>
      <c r="R53" s="183" t="b">
        <f t="shared" si="0"/>
        <v>1</v>
      </c>
    </row>
    <row r="54" spans="1:19" ht="16.5" hidden="1" x14ac:dyDescent="0.45">
      <c r="A54" s="272"/>
      <c r="B54" s="273"/>
      <c r="C54" s="274"/>
      <c r="D54" s="274"/>
      <c r="E54" s="274"/>
      <c r="F54" s="275"/>
      <c r="G54" s="275"/>
      <c r="H54" s="276"/>
      <c r="I54" s="276"/>
      <c r="J54" s="231">
        <f t="shared" si="1"/>
        <v>0</v>
      </c>
      <c r="K54" s="278"/>
      <c r="L54" s="224">
        <f t="shared" si="3"/>
        <v>0</v>
      </c>
      <c r="M54" s="278"/>
      <c r="N54" s="224">
        <f t="shared" si="2"/>
        <v>0</v>
      </c>
      <c r="O54" s="280"/>
      <c r="P54" s="281"/>
      <c r="Q54" s="281"/>
      <c r="R54" s="183" t="b">
        <f t="shared" si="0"/>
        <v>1</v>
      </c>
    </row>
    <row r="55" spans="1:19" ht="16.5" hidden="1" x14ac:dyDescent="0.45">
      <c r="A55" s="272"/>
      <c r="B55" s="273"/>
      <c r="C55" s="274"/>
      <c r="D55" s="274"/>
      <c r="E55" s="274"/>
      <c r="F55" s="275"/>
      <c r="G55" s="275"/>
      <c r="H55" s="276"/>
      <c r="I55" s="276"/>
      <c r="J55" s="231">
        <f t="shared" si="1"/>
        <v>0</v>
      </c>
      <c r="K55" s="278"/>
      <c r="L55" s="224">
        <f t="shared" si="3"/>
        <v>0</v>
      </c>
      <c r="M55" s="278"/>
      <c r="N55" s="224">
        <f t="shared" si="2"/>
        <v>0</v>
      </c>
      <c r="O55" s="280"/>
      <c r="P55" s="281"/>
      <c r="Q55" s="281"/>
      <c r="R55" s="183" t="b">
        <f t="shared" si="0"/>
        <v>1</v>
      </c>
    </row>
    <row r="56" spans="1:19" ht="16.5" hidden="1" x14ac:dyDescent="0.45">
      <c r="A56" s="272"/>
      <c r="B56" s="273"/>
      <c r="C56" s="274"/>
      <c r="D56" s="274"/>
      <c r="E56" s="274"/>
      <c r="F56" s="275"/>
      <c r="G56" s="275"/>
      <c r="H56" s="276"/>
      <c r="I56" s="276"/>
      <c r="J56" s="231">
        <f t="shared" si="1"/>
        <v>0</v>
      </c>
      <c r="K56" s="278"/>
      <c r="L56" s="224">
        <f t="shared" si="3"/>
        <v>0</v>
      </c>
      <c r="M56" s="278"/>
      <c r="N56" s="224">
        <f t="shared" si="2"/>
        <v>0</v>
      </c>
      <c r="O56" s="280"/>
      <c r="P56" s="281"/>
      <c r="Q56" s="281"/>
      <c r="R56" s="183" t="b">
        <f t="shared" si="0"/>
        <v>1</v>
      </c>
    </row>
    <row r="57" spans="1:19" ht="16.5" hidden="1" x14ac:dyDescent="0.45">
      <c r="A57" s="272"/>
      <c r="B57" s="273"/>
      <c r="C57" s="274"/>
      <c r="D57" s="274"/>
      <c r="E57" s="274"/>
      <c r="F57" s="275"/>
      <c r="G57" s="275"/>
      <c r="H57" s="276"/>
      <c r="I57" s="276"/>
      <c r="J57" s="231">
        <f t="shared" si="1"/>
        <v>0</v>
      </c>
      <c r="K57" s="278"/>
      <c r="L57" s="224">
        <f t="shared" si="3"/>
        <v>0</v>
      </c>
      <c r="M57" s="278"/>
      <c r="N57" s="224">
        <f t="shared" si="2"/>
        <v>0</v>
      </c>
      <c r="O57" s="280"/>
      <c r="P57" s="281"/>
      <c r="Q57" s="281"/>
      <c r="R57" s="183" t="b">
        <f t="shared" si="0"/>
        <v>1</v>
      </c>
    </row>
    <row r="58" spans="1:19" ht="16.5" hidden="1" x14ac:dyDescent="0.45">
      <c r="A58" s="272"/>
      <c r="B58" s="273"/>
      <c r="C58" s="274"/>
      <c r="D58" s="274"/>
      <c r="E58" s="274"/>
      <c r="F58" s="275"/>
      <c r="G58" s="275"/>
      <c r="H58" s="276"/>
      <c r="I58" s="276"/>
      <c r="J58" s="231">
        <f t="shared" si="1"/>
        <v>0</v>
      </c>
      <c r="K58" s="278"/>
      <c r="L58" s="224">
        <f t="shared" si="3"/>
        <v>0</v>
      </c>
      <c r="M58" s="278"/>
      <c r="N58" s="224">
        <f t="shared" si="2"/>
        <v>0</v>
      </c>
      <c r="O58" s="280"/>
      <c r="P58" s="281"/>
      <c r="Q58" s="281"/>
      <c r="R58" s="183" t="b">
        <f t="shared" si="0"/>
        <v>1</v>
      </c>
    </row>
    <row r="59" spans="1:19" ht="16.5" x14ac:dyDescent="0.45">
      <c r="A59" s="272"/>
      <c r="B59" s="273"/>
      <c r="C59" s="274"/>
      <c r="D59" s="274"/>
      <c r="E59" s="274"/>
      <c r="F59" s="275"/>
      <c r="G59" s="275"/>
      <c r="H59" s="276"/>
      <c r="I59" s="276"/>
      <c r="J59" s="231">
        <f t="shared" si="1"/>
        <v>0</v>
      </c>
      <c r="K59" s="278"/>
      <c r="L59" s="224">
        <f t="shared" si="3"/>
        <v>0</v>
      </c>
      <c r="M59" s="278"/>
      <c r="N59" s="224">
        <f t="shared" si="2"/>
        <v>0</v>
      </c>
      <c r="O59" s="280"/>
      <c r="P59" s="281"/>
      <c r="Q59" s="281"/>
      <c r="R59" s="183" t="b">
        <f t="shared" si="0"/>
        <v>1</v>
      </c>
    </row>
    <row r="60" spans="1:19" ht="16.5" x14ac:dyDescent="0.45">
      <c r="A60" s="272"/>
      <c r="B60" s="273"/>
      <c r="C60" s="274"/>
      <c r="D60" s="274"/>
      <c r="E60" s="274"/>
      <c r="F60" s="275"/>
      <c r="G60" s="275"/>
      <c r="H60" s="276"/>
      <c r="I60" s="276"/>
      <c r="J60" s="231">
        <f t="shared" si="1"/>
        <v>0</v>
      </c>
      <c r="K60" s="278"/>
      <c r="L60" s="224">
        <f t="shared" si="3"/>
        <v>0</v>
      </c>
      <c r="M60" s="278"/>
      <c r="N60" s="224">
        <f t="shared" si="2"/>
        <v>0</v>
      </c>
      <c r="O60" s="280"/>
      <c r="P60" s="281"/>
      <c r="Q60" s="281"/>
      <c r="R60" s="183" t="b">
        <f t="shared" si="0"/>
        <v>1</v>
      </c>
    </row>
    <row r="61" spans="1:19" s="145" customFormat="1" ht="16" x14ac:dyDescent="0.35">
      <c r="A61" s="139" t="s">
        <v>135</v>
      </c>
      <c r="B61" s="140"/>
      <c r="C61" s="141"/>
      <c r="D61" s="142"/>
      <c r="E61" s="143"/>
      <c r="F61" s="143"/>
      <c r="G61" s="143"/>
      <c r="H61" s="149"/>
      <c r="I61" s="149"/>
      <c r="J61" s="149"/>
      <c r="K61" s="149"/>
      <c r="L61" s="149"/>
      <c r="M61" s="149"/>
      <c r="N61" s="149"/>
      <c r="O61" s="151"/>
      <c r="P61" s="144"/>
      <c r="Q61" s="144"/>
      <c r="R61" s="189"/>
    </row>
    <row r="62" spans="1:19" s="138" customFormat="1" ht="16.5" hidden="1" x14ac:dyDescent="0.45">
      <c r="A62" s="133"/>
      <c r="B62" s="134"/>
      <c r="C62" s="135"/>
      <c r="D62" s="135"/>
      <c r="E62" s="136"/>
      <c r="F62" s="136"/>
      <c r="G62" s="136"/>
      <c r="H62" s="148"/>
      <c r="I62" s="148"/>
      <c r="J62" s="148"/>
      <c r="K62" s="153"/>
      <c r="L62" s="224">
        <f t="shared" si="3"/>
        <v>0</v>
      </c>
      <c r="M62" s="153"/>
      <c r="N62" s="137">
        <f>L62-M62</f>
        <v>0</v>
      </c>
      <c r="O62" s="150"/>
      <c r="P62" s="147"/>
      <c r="Q62" s="147"/>
      <c r="R62" s="188"/>
    </row>
    <row r="63" spans="1:19" s="138" customFormat="1" ht="27" customHeight="1" x14ac:dyDescent="0.45">
      <c r="C63" s="146"/>
      <c r="D63" s="146"/>
      <c r="H63" s="147"/>
      <c r="I63" s="147"/>
      <c r="J63" s="147"/>
      <c r="K63" s="182" t="s">
        <v>136</v>
      </c>
      <c r="L63" s="182" t="s">
        <v>137</v>
      </c>
      <c r="M63" s="225">
        <f>SUMIF($B$26:$B$61,"*"&amp;$L$63&amp;"*",M$26:M$61)</f>
        <v>10000.33</v>
      </c>
      <c r="O63" s="474" t="s">
        <v>138</v>
      </c>
      <c r="P63" s="226">
        <f t="shared" ref="P63:Q63" si="4">SUMIF($B$26:$B$61,"*"&amp;$L$63&amp;"*",P$26:P$62)</f>
        <v>5000.17</v>
      </c>
      <c r="Q63" s="226">
        <f t="shared" si="4"/>
        <v>5000.16</v>
      </c>
      <c r="R63" s="227">
        <f>SUM(P63:Q63)</f>
        <v>10000.33</v>
      </c>
      <c r="S63" s="177" t="s">
        <v>139</v>
      </c>
    </row>
    <row r="64" spans="1:19" s="138" customFormat="1" ht="16" x14ac:dyDescent="0.45">
      <c r="C64" s="146"/>
      <c r="D64" s="146"/>
      <c r="H64" s="147"/>
      <c r="I64" s="147"/>
      <c r="J64" s="147"/>
      <c r="K64" s="182" t="s">
        <v>136</v>
      </c>
      <c r="L64" s="182" t="s">
        <v>140</v>
      </c>
      <c r="M64" s="225">
        <f>SUMIF($B$26:$B$61,"*"&amp;$L$64&amp;"*",M$26:M$61)</f>
        <v>1150</v>
      </c>
      <c r="O64" s="475"/>
      <c r="P64" s="226">
        <f t="shared" ref="P64:Q64" si="5">SUMIF($B$26:$B$61,"*"&amp;$L$64&amp;"*",P$26:P$62)</f>
        <v>1000</v>
      </c>
      <c r="Q64" s="226">
        <f t="shared" si="5"/>
        <v>150</v>
      </c>
      <c r="R64" s="227">
        <f>SUM(P64:Q64)</f>
        <v>1150</v>
      </c>
      <c r="S64" s="177" t="s">
        <v>141</v>
      </c>
    </row>
    <row r="65" spans="3:18" s="179" customFormat="1" ht="16" x14ac:dyDescent="0.45">
      <c r="C65" s="180"/>
      <c r="D65" s="180"/>
      <c r="H65" s="181"/>
      <c r="I65" s="181"/>
      <c r="J65" s="181"/>
      <c r="K65" s="181"/>
      <c r="L65" s="181"/>
      <c r="M65" s="178">
        <f>SUM(M63:M64)</f>
        <v>11150.33</v>
      </c>
      <c r="N65" s="181"/>
      <c r="O65" s="180"/>
      <c r="P65" s="178">
        <f t="shared" ref="P65:Q65" si="6">SUM(P63:P64)</f>
        <v>6000.17</v>
      </c>
      <c r="Q65" s="178">
        <f t="shared" si="6"/>
        <v>5150.16</v>
      </c>
      <c r="R65" s="190">
        <f>SUM(R63:R64)</f>
        <v>11150.33</v>
      </c>
    </row>
    <row r="66" spans="3:18" s="138" customFormat="1" ht="16" x14ac:dyDescent="0.45">
      <c r="C66" s="146"/>
      <c r="D66" s="146"/>
      <c r="H66" s="147"/>
      <c r="I66" s="147"/>
      <c r="J66" s="147"/>
      <c r="K66" s="147"/>
      <c r="L66" s="147"/>
      <c r="M66" s="147"/>
      <c r="N66" s="147"/>
      <c r="O66" s="146"/>
      <c r="P66" s="147"/>
      <c r="Q66" s="147"/>
      <c r="R66" s="188"/>
    </row>
    <row r="67" spans="3:18" s="138" customFormat="1" ht="16" x14ac:dyDescent="0.45">
      <c r="C67" s="146"/>
      <c r="D67" s="146"/>
      <c r="H67" s="147"/>
      <c r="I67" s="147"/>
      <c r="J67" s="147"/>
      <c r="K67" s="147"/>
      <c r="L67" s="147"/>
      <c r="M67" s="147"/>
      <c r="N67" s="147"/>
      <c r="O67" s="146"/>
      <c r="P67" s="147"/>
      <c r="Q67" s="147"/>
      <c r="R67" s="188"/>
    </row>
    <row r="68" spans="3:18" s="138" customFormat="1" ht="16" x14ac:dyDescent="0.45">
      <c r="C68" s="146"/>
      <c r="D68" s="146"/>
      <c r="H68" s="147"/>
      <c r="I68" s="147"/>
      <c r="J68" s="147"/>
      <c r="K68" s="147"/>
      <c r="L68" s="147"/>
      <c r="M68" s="147"/>
      <c r="N68" s="147"/>
      <c r="O68" s="146"/>
      <c r="P68" s="147"/>
      <c r="Q68" s="147"/>
      <c r="R68" s="188"/>
    </row>
    <row r="69" spans="3:18" s="138" customFormat="1" ht="16" x14ac:dyDescent="0.45">
      <c r="C69" s="146"/>
      <c r="D69" s="146"/>
      <c r="H69" s="147"/>
      <c r="I69" s="147"/>
      <c r="J69" s="147"/>
      <c r="K69" s="147"/>
      <c r="L69" s="147"/>
      <c r="M69" s="147"/>
      <c r="N69" s="147"/>
      <c r="O69" s="146"/>
      <c r="P69" s="147"/>
      <c r="Q69" s="147"/>
      <c r="R69" s="188"/>
    </row>
    <row r="70" spans="3:18" s="138" customFormat="1" ht="16" x14ac:dyDescent="0.45">
      <c r="C70" s="146"/>
      <c r="D70" s="146"/>
      <c r="H70" s="147"/>
      <c r="I70" s="147"/>
      <c r="J70" s="147"/>
      <c r="K70" s="147"/>
      <c r="L70" s="147"/>
      <c r="M70" s="147"/>
      <c r="N70" s="147"/>
      <c r="O70" s="146"/>
      <c r="P70" s="147"/>
      <c r="Q70" s="147"/>
      <c r="R70" s="188"/>
    </row>
    <row r="71" spans="3:18" s="138" customFormat="1" ht="15" customHeight="1" x14ac:dyDescent="0.45">
      <c r="C71" s="146"/>
      <c r="D71" s="146"/>
      <c r="H71" s="147"/>
      <c r="I71" s="147"/>
      <c r="J71" s="147"/>
      <c r="K71" s="147"/>
      <c r="L71" s="147"/>
      <c r="M71" s="147"/>
      <c r="N71" s="147"/>
      <c r="O71" s="146"/>
      <c r="P71" s="147"/>
      <c r="Q71" s="147"/>
      <c r="R71" s="188"/>
    </row>
    <row r="72" spans="3:18" s="138" customFormat="1" ht="15" customHeight="1" x14ac:dyDescent="0.45">
      <c r="C72" s="146"/>
      <c r="D72" s="146"/>
      <c r="H72" s="147"/>
      <c r="I72" s="147"/>
      <c r="J72" s="147"/>
      <c r="K72" s="147"/>
      <c r="L72" s="147"/>
      <c r="M72" s="147"/>
      <c r="N72" s="147"/>
      <c r="O72" s="146"/>
      <c r="P72" s="147"/>
      <c r="Q72" s="147"/>
      <c r="R72" s="188"/>
    </row>
    <row r="73" spans="3:18" s="138" customFormat="1" ht="15" customHeight="1" x14ac:dyDescent="0.45">
      <c r="C73" s="146"/>
      <c r="D73" s="146"/>
      <c r="H73" s="147"/>
      <c r="I73" s="147"/>
      <c r="J73" s="147"/>
      <c r="K73" s="147"/>
      <c r="L73" s="147"/>
      <c r="M73" s="147"/>
      <c r="N73" s="147"/>
      <c r="O73" s="146"/>
      <c r="P73" s="147"/>
      <c r="Q73" s="147"/>
      <c r="R73" s="188"/>
    </row>
    <row r="74" spans="3:18" s="138" customFormat="1" ht="15" customHeight="1" x14ac:dyDescent="0.45">
      <c r="C74" s="146"/>
      <c r="D74" s="146"/>
      <c r="H74" s="147"/>
      <c r="I74" s="147"/>
      <c r="J74" s="147"/>
      <c r="K74" s="147"/>
      <c r="L74" s="147"/>
      <c r="M74" s="147"/>
      <c r="N74" s="147"/>
      <c r="O74" s="146"/>
      <c r="P74" s="147"/>
      <c r="Q74" s="147"/>
      <c r="R74" s="188"/>
    </row>
    <row r="75" spans="3:18" s="138" customFormat="1" ht="15" customHeight="1" x14ac:dyDescent="0.45">
      <c r="C75" s="146"/>
      <c r="D75" s="146"/>
      <c r="H75" s="147"/>
      <c r="I75" s="147"/>
      <c r="J75" s="147"/>
      <c r="K75" s="147"/>
      <c r="L75" s="147"/>
      <c r="M75" s="147"/>
      <c r="N75" s="147"/>
      <c r="O75" s="146"/>
      <c r="P75" s="147"/>
      <c r="Q75" s="147"/>
      <c r="R75" s="188"/>
    </row>
    <row r="76" spans="3:18" s="138" customFormat="1" ht="15" customHeight="1" x14ac:dyDescent="0.45">
      <c r="C76" s="146"/>
      <c r="D76" s="146"/>
      <c r="H76" s="147"/>
      <c r="I76" s="147"/>
      <c r="J76" s="147"/>
      <c r="K76" s="147"/>
      <c r="L76" s="147"/>
      <c r="M76" s="147"/>
      <c r="N76" s="147"/>
      <c r="O76" s="146"/>
      <c r="P76" s="147"/>
      <c r="Q76" s="147"/>
      <c r="R76" s="188"/>
    </row>
    <row r="77" spans="3:18" s="138" customFormat="1" ht="15" customHeight="1" x14ac:dyDescent="0.45">
      <c r="C77" s="146"/>
      <c r="D77" s="146"/>
      <c r="H77" s="147"/>
      <c r="I77" s="147"/>
      <c r="J77" s="147"/>
      <c r="K77" s="147"/>
      <c r="L77" s="147"/>
      <c r="M77" s="147"/>
      <c r="N77" s="147"/>
      <c r="O77" s="146"/>
      <c r="P77" s="147"/>
      <c r="Q77" s="147"/>
      <c r="R77" s="188"/>
    </row>
    <row r="78" spans="3:18" s="138" customFormat="1" ht="16" x14ac:dyDescent="0.45">
      <c r="C78" s="146"/>
      <c r="D78" s="146"/>
      <c r="H78" s="147"/>
      <c r="I78" s="147"/>
      <c r="J78" s="147"/>
      <c r="K78" s="147"/>
      <c r="L78" s="147"/>
      <c r="M78" s="147"/>
      <c r="N78" s="147"/>
      <c r="O78" s="146"/>
      <c r="P78" s="147"/>
      <c r="Q78" s="147"/>
      <c r="R78" s="188"/>
    </row>
    <row r="79" spans="3:18" s="138" customFormat="1" ht="16" x14ac:dyDescent="0.45">
      <c r="C79" s="146"/>
      <c r="D79" s="146"/>
      <c r="H79" s="147"/>
      <c r="I79" s="147"/>
      <c r="J79" s="147"/>
      <c r="K79" s="147"/>
      <c r="L79" s="147"/>
      <c r="M79" s="147"/>
      <c r="N79" s="147"/>
      <c r="O79" s="146"/>
      <c r="P79" s="147"/>
      <c r="Q79" s="147"/>
      <c r="R79" s="188"/>
    </row>
    <row r="80" spans="3:18" s="138" customFormat="1" ht="16" x14ac:dyDescent="0.45">
      <c r="C80" s="146"/>
      <c r="D80" s="146"/>
      <c r="H80" s="147"/>
      <c r="I80" s="147"/>
      <c r="J80" s="147"/>
      <c r="K80" s="147"/>
      <c r="L80" s="147"/>
      <c r="M80" s="147"/>
      <c r="N80" s="147"/>
      <c r="O80" s="146"/>
      <c r="P80" s="147"/>
      <c r="Q80" s="147"/>
      <c r="R80" s="188"/>
    </row>
    <row r="81" spans="3:18" s="138" customFormat="1" ht="16" x14ac:dyDescent="0.45">
      <c r="C81" s="146"/>
      <c r="D81" s="146"/>
      <c r="H81" s="147"/>
      <c r="I81" s="147"/>
      <c r="J81" s="147"/>
      <c r="K81" s="147"/>
      <c r="L81" s="147"/>
      <c r="M81" s="147"/>
      <c r="N81" s="147"/>
      <c r="O81" s="146"/>
      <c r="P81" s="147"/>
      <c r="Q81" s="147"/>
      <c r="R81" s="188"/>
    </row>
    <row r="82" spans="3:18" s="138" customFormat="1" ht="16" x14ac:dyDescent="0.45">
      <c r="C82" s="146"/>
      <c r="D82" s="146"/>
      <c r="H82" s="147"/>
      <c r="I82" s="147"/>
      <c r="J82" s="147"/>
      <c r="K82" s="147"/>
      <c r="L82" s="147"/>
      <c r="M82" s="147"/>
      <c r="N82" s="147"/>
      <c r="O82" s="146"/>
      <c r="P82" s="147"/>
      <c r="Q82" s="147"/>
      <c r="R82" s="188"/>
    </row>
    <row r="83" spans="3:18" s="138" customFormat="1" ht="15" customHeight="1" x14ac:dyDescent="0.45">
      <c r="C83" s="146"/>
      <c r="D83" s="146"/>
      <c r="H83" s="147"/>
      <c r="I83" s="147"/>
      <c r="J83" s="147"/>
      <c r="K83" s="147"/>
      <c r="L83" s="147"/>
      <c r="M83" s="147"/>
      <c r="N83" s="147"/>
      <c r="O83" s="146"/>
      <c r="P83" s="147"/>
      <c r="Q83" s="147"/>
      <c r="R83" s="188"/>
    </row>
    <row r="84" spans="3:18" s="138" customFormat="1" ht="15" customHeight="1" x14ac:dyDescent="0.45">
      <c r="C84" s="146"/>
      <c r="D84" s="146"/>
      <c r="H84" s="147"/>
      <c r="I84" s="147"/>
      <c r="J84" s="147"/>
      <c r="K84" s="147"/>
      <c r="L84" s="147"/>
      <c r="M84" s="147"/>
      <c r="N84" s="147"/>
      <c r="O84" s="146"/>
      <c r="P84" s="147"/>
      <c r="Q84" s="147"/>
      <c r="R84" s="188"/>
    </row>
    <row r="85" spans="3:18" s="138" customFormat="1" ht="15" customHeight="1" x14ac:dyDescent="0.45">
      <c r="C85" s="146"/>
      <c r="D85" s="146"/>
      <c r="H85" s="147"/>
      <c r="I85" s="147"/>
      <c r="J85" s="147"/>
      <c r="K85" s="147"/>
      <c r="L85" s="147"/>
      <c r="M85" s="147"/>
      <c r="N85" s="147"/>
      <c r="O85" s="146"/>
      <c r="P85" s="147"/>
      <c r="Q85" s="147"/>
      <c r="R85" s="188"/>
    </row>
    <row r="86" spans="3:18" s="138" customFormat="1" ht="15" customHeight="1" x14ac:dyDescent="0.45">
      <c r="C86" s="146"/>
      <c r="D86" s="146"/>
      <c r="H86" s="147"/>
      <c r="I86" s="147"/>
      <c r="J86" s="147"/>
      <c r="K86" s="147"/>
      <c r="L86" s="147"/>
      <c r="M86" s="147"/>
      <c r="N86" s="147"/>
      <c r="O86" s="146"/>
      <c r="P86" s="147"/>
      <c r="Q86" s="147"/>
      <c r="R86" s="188"/>
    </row>
    <row r="87" spans="3:18" s="138" customFormat="1" ht="15" customHeight="1" x14ac:dyDescent="0.45">
      <c r="C87" s="146"/>
      <c r="D87" s="146"/>
      <c r="H87" s="147"/>
      <c r="I87" s="147"/>
      <c r="J87" s="147"/>
      <c r="K87" s="147"/>
      <c r="L87" s="147"/>
      <c r="M87" s="147"/>
      <c r="N87" s="147"/>
      <c r="O87" s="146"/>
      <c r="P87" s="147"/>
      <c r="Q87" s="147"/>
      <c r="R87" s="188"/>
    </row>
    <row r="88" spans="3:18" s="138" customFormat="1" ht="15" customHeight="1" x14ac:dyDescent="0.45">
      <c r="C88" s="146"/>
      <c r="D88" s="146"/>
      <c r="H88" s="147"/>
      <c r="I88" s="147"/>
      <c r="J88" s="147"/>
      <c r="K88" s="147"/>
      <c r="L88" s="147"/>
      <c r="M88" s="147"/>
      <c r="N88" s="147"/>
      <c r="O88" s="146"/>
      <c r="P88" s="147"/>
      <c r="Q88" s="147"/>
      <c r="R88" s="188"/>
    </row>
    <row r="89" spans="3:18" s="138" customFormat="1" ht="15" customHeight="1" x14ac:dyDescent="0.45">
      <c r="C89" s="146"/>
      <c r="D89" s="146"/>
      <c r="H89" s="147"/>
      <c r="I89" s="147"/>
      <c r="J89" s="147"/>
      <c r="K89" s="147"/>
      <c r="L89" s="147"/>
      <c r="M89" s="147"/>
      <c r="N89" s="147"/>
      <c r="O89" s="146"/>
      <c r="P89" s="147"/>
      <c r="Q89" s="147"/>
      <c r="R89" s="188"/>
    </row>
    <row r="90" spans="3:18" s="138" customFormat="1" ht="15" customHeight="1" x14ac:dyDescent="0.45">
      <c r="C90" s="146"/>
      <c r="D90" s="146"/>
      <c r="H90" s="147"/>
      <c r="I90" s="147"/>
      <c r="J90" s="147"/>
      <c r="K90" s="147"/>
      <c r="L90" s="147"/>
      <c r="M90" s="147"/>
      <c r="N90" s="147"/>
      <c r="O90" s="146"/>
      <c r="P90" s="147"/>
      <c r="Q90" s="147"/>
      <c r="R90" s="188"/>
    </row>
  </sheetData>
  <mergeCells count="5">
    <mergeCell ref="A2:Q2"/>
    <mergeCell ref="P24:Q24"/>
    <mergeCell ref="O63:O64"/>
    <mergeCell ref="A4:Q4"/>
    <mergeCell ref="P6:Q22"/>
  </mergeCells>
  <phoneticPr fontId="49" type="noConversion"/>
  <pageMargins left="0.39370078740157483" right="0.39370078740157483" top="0.59055118110236227" bottom="0.39370078740157483" header="0.19685039370078741" footer="0.19685039370078741"/>
  <pageSetup paperSize="8" scale="33" orientation="landscape" r:id="rId1"/>
  <headerFooter>
    <oddHeader>&amp;L&amp;"Segoe UI,Bold"&amp;14&amp;A</oddHeader>
  </headerFooter>
  <legacyDrawingHF r:id="rId2"/>
  <extLst>
    <ext xmlns:x14="http://schemas.microsoft.com/office/spreadsheetml/2009/9/main" uri="{CCE6A557-97BC-4b89-ADB6-D9C93CAAB3DF}">
      <x14:dataValidations xmlns:xm="http://schemas.microsoft.com/office/excel/2006/main" count="2">
        <x14:dataValidation type="list" allowBlank="1" showInputMessage="1" showErrorMessage="1" xr:uid="{D04CDD64-9387-4BCC-91D9-AED5FCAA4C73}">
          <x14:formula1>
            <xm:f>'Data lists'!$A$2:$A$16</xm:f>
          </x14:formula1>
          <xm:sqref>C62 C26:C60 D61:D62</xm:sqref>
        </x14:dataValidation>
        <x14:dataValidation type="list" allowBlank="1" showInputMessage="1" showErrorMessage="1" xr:uid="{74D98C5E-1124-4B15-BE6E-4C2C8DDA4A8F}">
          <x14:formula1>
            <xm:f>'Data lists'!$B$22:$B$23</xm:f>
          </x14:formula1>
          <xm:sqref>B62 B26:B60 C61:C62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5F5837-A932-4B83-8A79-C5A4E4FDE235}">
  <dimension ref="A1:AG46"/>
  <sheetViews>
    <sheetView showGridLines="0" topLeftCell="C1" workbookViewId="0">
      <selection activeCell="H37" sqref="G37:H37"/>
    </sheetView>
  </sheetViews>
  <sheetFormatPr defaultRowHeight="14.5" x14ac:dyDescent="0.35"/>
  <cols>
    <col min="1" max="1" width="35.08984375" customWidth="1"/>
    <col min="2" max="2" width="81.08984375" customWidth="1"/>
    <col min="3" max="6" width="34.36328125" customWidth="1"/>
    <col min="7" max="7" width="12.54296875" bestFit="1" customWidth="1"/>
    <col min="8" max="8" width="11.6328125" customWidth="1"/>
  </cols>
  <sheetData>
    <row r="1" spans="1:33" ht="17.5" x14ac:dyDescent="0.45">
      <c r="A1" s="340"/>
      <c r="B1" s="340"/>
      <c r="C1" s="340"/>
      <c r="D1" s="340"/>
      <c r="E1" s="340"/>
      <c r="F1" s="340"/>
      <c r="G1" s="8"/>
      <c r="H1" s="340"/>
      <c r="I1" s="340"/>
      <c r="J1" s="340"/>
      <c r="K1" s="340"/>
      <c r="L1" s="340"/>
      <c r="M1" s="340"/>
      <c r="N1" s="340"/>
      <c r="O1" s="340"/>
      <c r="P1" s="340"/>
      <c r="Q1" s="340"/>
      <c r="R1" s="340"/>
      <c r="S1" s="340"/>
      <c r="T1" s="340"/>
      <c r="U1" s="340"/>
      <c r="V1" s="340"/>
      <c r="W1" s="340"/>
      <c r="X1" s="340"/>
      <c r="Y1" s="340"/>
      <c r="Z1" s="340"/>
      <c r="AA1" s="340"/>
      <c r="AB1" s="340"/>
      <c r="AC1" s="340"/>
      <c r="AD1" s="340"/>
      <c r="AE1" s="340"/>
      <c r="AF1" s="340"/>
      <c r="AG1" s="340"/>
    </row>
    <row r="2" spans="1:33" ht="32.5" x14ac:dyDescent="0.45">
      <c r="A2" s="479" t="s">
        <v>142</v>
      </c>
      <c r="B2" s="479"/>
      <c r="C2" s="479"/>
      <c r="D2" s="479"/>
      <c r="E2" s="341"/>
      <c r="F2" s="342"/>
      <c r="G2" s="8"/>
      <c r="H2" s="342"/>
      <c r="I2" s="342"/>
      <c r="J2" s="342"/>
      <c r="K2" s="342"/>
      <c r="L2" s="342"/>
      <c r="M2" s="342"/>
      <c r="N2" s="342"/>
      <c r="O2" s="342"/>
      <c r="P2" s="342"/>
      <c r="Q2" s="342"/>
      <c r="R2" s="342"/>
      <c r="S2" s="342"/>
      <c r="T2" s="342"/>
      <c r="U2" s="342"/>
      <c r="V2" s="342"/>
      <c r="W2" s="342"/>
      <c r="X2" s="342"/>
      <c r="Y2" s="342"/>
      <c r="Z2" s="342"/>
      <c r="AA2" s="342"/>
      <c r="AB2" s="342"/>
      <c r="AC2" s="342"/>
      <c r="AD2" s="342"/>
      <c r="AE2" s="342"/>
      <c r="AF2" s="342"/>
      <c r="AG2" s="342"/>
    </row>
    <row r="3" spans="1:33" ht="32.5" x14ac:dyDescent="0.85">
      <c r="A3" s="480" t="s">
        <v>143</v>
      </c>
      <c r="B3" s="480"/>
      <c r="C3" s="480"/>
      <c r="D3" s="480"/>
      <c r="E3" s="480"/>
      <c r="F3" s="480"/>
      <c r="G3" s="8"/>
      <c r="H3" s="62"/>
      <c r="I3" s="62"/>
      <c r="J3" s="62"/>
      <c r="K3" s="62"/>
      <c r="L3" s="62"/>
      <c r="M3" s="62"/>
      <c r="N3" s="62"/>
      <c r="O3" s="62"/>
      <c r="P3" s="62"/>
      <c r="Q3" s="62"/>
      <c r="R3" s="62"/>
      <c r="S3" s="62"/>
      <c r="T3" s="62"/>
      <c r="U3" s="62"/>
      <c r="V3" s="62"/>
      <c r="W3" s="62"/>
      <c r="X3" s="62"/>
      <c r="Y3" s="62"/>
      <c r="Z3" s="62"/>
      <c r="AA3" s="62"/>
      <c r="AB3" s="62"/>
      <c r="AC3" s="62"/>
      <c r="AD3" s="62"/>
      <c r="AE3" s="62"/>
      <c r="AF3" s="62"/>
      <c r="AG3" s="62"/>
    </row>
    <row r="4" spans="1:33" ht="16.5" x14ac:dyDescent="0.45">
      <c r="A4" s="8"/>
      <c r="B4" s="8"/>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row>
    <row r="5" spans="1:33" ht="17.5" x14ac:dyDescent="0.35">
      <c r="A5" s="481" t="s">
        <v>144</v>
      </c>
      <c r="B5" s="482"/>
      <c r="C5" s="482"/>
      <c r="D5" s="482"/>
      <c r="E5" s="482"/>
      <c r="F5" s="482"/>
      <c r="G5" s="485"/>
      <c r="H5" s="478"/>
      <c r="I5" s="478"/>
      <c r="J5" s="478"/>
      <c r="K5" s="478"/>
      <c r="L5" s="478"/>
      <c r="M5" s="478"/>
      <c r="N5" s="478"/>
      <c r="O5" s="478"/>
      <c r="P5" s="478"/>
      <c r="Q5" s="478"/>
      <c r="R5" s="478"/>
      <c r="S5" s="478"/>
      <c r="T5" s="478"/>
      <c r="U5" s="478"/>
      <c r="V5" s="478"/>
      <c r="W5" s="478"/>
      <c r="X5" s="478"/>
      <c r="Y5" s="478"/>
      <c r="Z5" s="478"/>
      <c r="AA5" s="478"/>
      <c r="AB5" s="478"/>
      <c r="AC5" s="478"/>
      <c r="AD5" s="478"/>
      <c r="AE5" s="478"/>
      <c r="AF5" s="478"/>
      <c r="AG5" s="478"/>
    </row>
    <row r="6" spans="1:33" ht="17.5" x14ac:dyDescent="0.35">
      <c r="A6" s="483" t="s">
        <v>145</v>
      </c>
      <c r="B6" s="484"/>
      <c r="C6" s="484"/>
      <c r="D6" s="484"/>
      <c r="E6" s="484"/>
      <c r="F6" s="484"/>
      <c r="G6" s="485"/>
      <c r="H6" s="478"/>
      <c r="I6" s="478"/>
      <c r="J6" s="478"/>
      <c r="K6" s="478"/>
      <c r="L6" s="478"/>
      <c r="M6" s="478"/>
      <c r="N6" s="478"/>
      <c r="O6" s="478"/>
      <c r="P6" s="478"/>
      <c r="Q6" s="478"/>
      <c r="R6" s="478"/>
      <c r="S6" s="478"/>
      <c r="T6" s="478"/>
      <c r="U6" s="478"/>
      <c r="V6" s="478"/>
      <c r="W6" s="478"/>
      <c r="X6" s="478"/>
      <c r="Y6" s="478"/>
      <c r="Z6" s="478"/>
      <c r="AA6" s="478"/>
      <c r="AB6" s="478"/>
      <c r="AC6" s="478"/>
      <c r="AD6" s="478"/>
      <c r="AE6" s="478"/>
      <c r="AF6" s="478"/>
      <c r="AG6" s="478"/>
    </row>
    <row r="7" spans="1:33" ht="18" thickBot="1" x14ac:dyDescent="0.5">
      <c r="A7" s="340"/>
      <c r="B7" s="340"/>
      <c r="C7" s="340"/>
      <c r="D7" s="340"/>
      <c r="E7" s="340"/>
      <c r="F7" s="340"/>
      <c r="G7" s="8"/>
      <c r="H7" s="340"/>
      <c r="I7" s="340"/>
      <c r="J7" s="340"/>
      <c r="K7" s="340"/>
      <c r="L7" s="340"/>
      <c r="M7" s="340"/>
      <c r="N7" s="340"/>
      <c r="O7" s="340"/>
      <c r="P7" s="340"/>
      <c r="Q7" s="340"/>
      <c r="R7" s="340"/>
      <c r="S7" s="340"/>
      <c r="T7" s="340"/>
      <c r="U7" s="340"/>
      <c r="V7" s="340"/>
      <c r="W7" s="340"/>
      <c r="X7" s="340"/>
      <c r="Y7" s="340"/>
      <c r="Z7" s="340"/>
      <c r="AA7" s="340"/>
      <c r="AB7" s="340"/>
      <c r="AC7" s="340"/>
      <c r="AD7" s="340"/>
      <c r="AE7" s="340"/>
      <c r="AF7" s="340"/>
      <c r="AG7" s="340"/>
    </row>
    <row r="8" spans="1:33" ht="18" thickBot="1" x14ac:dyDescent="0.5">
      <c r="A8" s="343" t="s">
        <v>146</v>
      </c>
      <c r="B8" s="344"/>
      <c r="C8" s="345" t="s">
        <v>147</v>
      </c>
      <c r="D8" s="345" t="s">
        <v>148</v>
      </c>
      <c r="E8" s="8"/>
      <c r="F8" s="8"/>
      <c r="G8" s="8"/>
      <c r="H8" s="340"/>
      <c r="I8" s="8"/>
      <c r="J8" s="8"/>
      <c r="K8" s="8"/>
      <c r="L8" s="8"/>
      <c r="M8" s="8"/>
      <c r="N8" s="8"/>
      <c r="O8" s="8"/>
      <c r="P8" s="8"/>
      <c r="Q8" s="8"/>
      <c r="R8" s="8"/>
      <c r="S8" s="8"/>
      <c r="T8" s="8"/>
      <c r="U8" s="8"/>
      <c r="V8" s="8"/>
      <c r="W8" s="8"/>
      <c r="X8" s="8"/>
      <c r="Y8" s="8"/>
      <c r="Z8" s="8"/>
      <c r="AA8" s="8"/>
      <c r="AB8" s="8"/>
      <c r="AC8" s="8"/>
      <c r="AD8" s="8"/>
      <c r="AE8" s="8"/>
      <c r="AF8" s="8"/>
    </row>
    <row r="9" spans="1:33" ht="18" thickBot="1" x14ac:dyDescent="0.5">
      <c r="A9" s="346" t="s">
        <v>149</v>
      </c>
      <c r="B9" s="347" t="s">
        <v>150</v>
      </c>
      <c r="C9" s="348" t="s">
        <v>151</v>
      </c>
      <c r="D9" s="348" t="s">
        <v>151</v>
      </c>
      <c r="E9" s="8"/>
      <c r="F9" s="8"/>
      <c r="G9" s="8"/>
      <c r="H9" s="340"/>
      <c r="I9" s="8"/>
      <c r="J9" s="8"/>
      <c r="K9" s="8"/>
      <c r="L9" s="8"/>
      <c r="M9" s="8"/>
      <c r="N9" s="8"/>
      <c r="O9" s="8"/>
      <c r="P9" s="8"/>
      <c r="Q9" s="8"/>
      <c r="R9" s="8"/>
      <c r="S9" s="8"/>
      <c r="T9" s="8"/>
      <c r="U9" s="8"/>
      <c r="V9" s="8"/>
      <c r="W9" s="8"/>
      <c r="X9" s="8"/>
      <c r="Y9" s="8"/>
      <c r="Z9" s="8"/>
      <c r="AA9" s="8"/>
      <c r="AB9" s="8"/>
      <c r="AC9" s="8"/>
      <c r="AD9" s="8"/>
      <c r="AE9" s="8"/>
      <c r="AF9" s="8"/>
    </row>
    <row r="10" spans="1:33" ht="17.5" x14ac:dyDescent="0.45">
      <c r="A10" s="349" t="s">
        <v>152</v>
      </c>
      <c r="B10" s="350" t="s">
        <v>153</v>
      </c>
      <c r="C10" s="376">
        <v>2500.09</v>
      </c>
      <c r="D10" s="376">
        <v>500</v>
      </c>
      <c r="E10" s="512" t="s">
        <v>154</v>
      </c>
      <c r="F10" s="513"/>
      <c r="G10" s="512"/>
      <c r="H10" s="514"/>
      <c r="I10" s="512"/>
      <c r="J10" s="8"/>
      <c r="K10" s="8"/>
      <c r="L10" s="8"/>
      <c r="M10" s="8"/>
      <c r="N10" s="8"/>
      <c r="O10" s="8"/>
      <c r="P10" s="8"/>
      <c r="Q10" s="8"/>
      <c r="R10" s="8"/>
      <c r="S10" s="8"/>
      <c r="T10" s="8"/>
      <c r="U10" s="8"/>
      <c r="V10" s="8"/>
      <c r="W10" s="8"/>
      <c r="X10" s="8"/>
      <c r="Y10" s="8"/>
      <c r="Z10" s="8"/>
      <c r="AA10" s="8"/>
      <c r="AB10" s="8"/>
      <c r="AC10" s="8"/>
      <c r="AD10" s="8"/>
      <c r="AE10" s="8"/>
      <c r="AF10" s="8"/>
    </row>
    <row r="11" spans="1:33" ht="18" thickBot="1" x14ac:dyDescent="0.5">
      <c r="A11" s="349" t="s">
        <v>152</v>
      </c>
      <c r="B11" s="350" t="s">
        <v>155</v>
      </c>
      <c r="C11" s="376">
        <v>2500.08</v>
      </c>
      <c r="D11" s="376">
        <v>150</v>
      </c>
      <c r="E11" s="8"/>
      <c r="F11" s="8"/>
      <c r="G11" s="8"/>
      <c r="H11" s="340"/>
      <c r="I11" s="8"/>
      <c r="J11" s="8"/>
      <c r="K11" s="8"/>
      <c r="L11" s="8"/>
      <c r="M11" s="8"/>
      <c r="N11" s="8"/>
      <c r="O11" s="8"/>
      <c r="P11" s="8"/>
      <c r="Q11" s="8"/>
      <c r="R11" s="8"/>
      <c r="S11" s="8"/>
      <c r="T11" s="8"/>
      <c r="U11" s="8"/>
      <c r="V11" s="8"/>
      <c r="W11" s="8"/>
      <c r="X11" s="8"/>
      <c r="Y11" s="8"/>
      <c r="Z11" s="8"/>
      <c r="AA11" s="8"/>
      <c r="AB11" s="8"/>
      <c r="AC11" s="8"/>
      <c r="AD11" s="8"/>
      <c r="AE11" s="8"/>
      <c r="AF11" s="8"/>
    </row>
    <row r="12" spans="1:33" ht="18" thickBot="1" x14ac:dyDescent="0.5">
      <c r="A12" s="343" t="s">
        <v>151</v>
      </c>
      <c r="B12" s="353"/>
      <c r="C12" s="374">
        <f>SUM(C10:C11)</f>
        <v>5000.17</v>
      </c>
      <c r="D12" s="374">
        <f>SUM(D10:D11)</f>
        <v>650</v>
      </c>
      <c r="E12" s="375">
        <f>SUM(C12:D12)</f>
        <v>5650.17</v>
      </c>
      <c r="F12" s="8"/>
      <c r="G12" s="8"/>
      <c r="H12" s="340"/>
      <c r="I12" s="8"/>
      <c r="J12" s="8"/>
      <c r="K12" s="8"/>
      <c r="L12" s="8"/>
      <c r="M12" s="8"/>
      <c r="N12" s="8"/>
      <c r="O12" s="8"/>
      <c r="P12" s="8"/>
      <c r="Q12" s="8"/>
      <c r="R12" s="8"/>
      <c r="S12" s="8"/>
      <c r="T12" s="8"/>
      <c r="U12" s="8"/>
      <c r="V12" s="8"/>
      <c r="W12" s="8"/>
      <c r="X12" s="8"/>
      <c r="Y12" s="8"/>
      <c r="Z12" s="8"/>
      <c r="AA12" s="8"/>
      <c r="AB12" s="8"/>
      <c r="AC12" s="8"/>
      <c r="AD12" s="8"/>
      <c r="AE12" s="8"/>
      <c r="AF12" s="8"/>
    </row>
    <row r="13" spans="1:33" ht="17.5" x14ac:dyDescent="0.45">
      <c r="A13" s="8"/>
      <c r="B13" s="8"/>
      <c r="C13" s="8"/>
      <c r="D13" s="8"/>
      <c r="E13" s="8"/>
      <c r="F13" s="8"/>
      <c r="G13" s="8"/>
      <c r="H13" s="340"/>
      <c r="I13" s="8"/>
      <c r="J13" s="8"/>
      <c r="K13" s="8"/>
      <c r="L13" s="8"/>
      <c r="M13" s="8"/>
      <c r="N13" s="8"/>
      <c r="O13" s="8"/>
      <c r="P13" s="8"/>
      <c r="Q13" s="8"/>
      <c r="R13" s="8"/>
      <c r="S13" s="8"/>
      <c r="T13" s="8"/>
      <c r="U13" s="8"/>
      <c r="V13" s="8"/>
      <c r="W13" s="8"/>
      <c r="X13" s="8"/>
      <c r="Y13" s="8"/>
      <c r="Z13" s="8"/>
      <c r="AA13" s="8"/>
      <c r="AB13" s="8"/>
      <c r="AC13" s="8"/>
      <c r="AD13" s="8"/>
      <c r="AE13" s="8"/>
      <c r="AF13" s="8"/>
    </row>
    <row r="14" spans="1:33" ht="18" thickBot="1" x14ac:dyDescent="0.5">
      <c r="A14" s="8"/>
      <c r="B14" s="8"/>
      <c r="C14" s="8"/>
      <c r="D14" s="8"/>
      <c r="E14" s="8"/>
      <c r="F14" s="8"/>
      <c r="G14" s="8"/>
      <c r="H14" s="340"/>
      <c r="I14" s="8"/>
      <c r="J14" s="8"/>
      <c r="K14" s="8"/>
      <c r="L14" s="8"/>
      <c r="M14" s="8"/>
      <c r="N14" s="8"/>
      <c r="O14" s="8"/>
      <c r="P14" s="8"/>
      <c r="Q14" s="8"/>
      <c r="R14" s="8"/>
      <c r="S14" s="8"/>
      <c r="T14" s="8"/>
      <c r="U14" s="8"/>
      <c r="V14" s="8"/>
      <c r="W14" s="8"/>
      <c r="X14" s="8"/>
      <c r="Y14" s="8"/>
      <c r="Z14" s="8"/>
      <c r="AA14" s="8"/>
      <c r="AB14" s="8"/>
      <c r="AC14" s="8"/>
      <c r="AD14" s="8"/>
      <c r="AE14" s="8"/>
      <c r="AF14" s="8"/>
    </row>
    <row r="15" spans="1:33" ht="17" thickBot="1" x14ac:dyDescent="0.5">
      <c r="A15" s="343" t="s">
        <v>156</v>
      </c>
      <c r="B15" s="344"/>
      <c r="C15" s="345" t="s">
        <v>147</v>
      </c>
      <c r="D15" s="345" t="s">
        <v>148</v>
      </c>
      <c r="E15" s="8"/>
      <c r="F15" s="8"/>
      <c r="G15" s="8"/>
      <c r="H15" s="8"/>
      <c r="I15" s="8"/>
      <c r="J15" s="8"/>
      <c r="K15" s="8"/>
      <c r="L15" s="8"/>
      <c r="M15" s="8"/>
      <c r="N15" s="8"/>
      <c r="O15" s="8"/>
      <c r="P15" s="8"/>
      <c r="Q15" s="8"/>
      <c r="R15" s="8"/>
      <c r="S15" s="8"/>
      <c r="T15" s="8"/>
      <c r="U15" s="8"/>
      <c r="V15" s="8"/>
      <c r="W15" s="8"/>
      <c r="X15" s="8"/>
      <c r="Y15" s="8"/>
      <c r="Z15" s="8"/>
      <c r="AA15" s="8"/>
      <c r="AB15" s="8"/>
      <c r="AC15" s="8"/>
      <c r="AD15" s="8"/>
      <c r="AE15" s="8"/>
      <c r="AF15" s="8"/>
    </row>
    <row r="16" spans="1:33" ht="17" thickBot="1" x14ac:dyDescent="0.5">
      <c r="A16" s="354" t="s">
        <v>149</v>
      </c>
      <c r="B16" s="355" t="s">
        <v>150</v>
      </c>
      <c r="C16" s="356" t="s">
        <v>151</v>
      </c>
      <c r="D16" s="356" t="s">
        <v>151</v>
      </c>
      <c r="E16" s="8"/>
      <c r="F16" s="8"/>
      <c r="G16" s="8"/>
      <c r="H16" s="8"/>
      <c r="I16" s="8"/>
      <c r="J16" s="8"/>
      <c r="K16" s="8"/>
      <c r="L16" s="8"/>
      <c r="M16" s="8"/>
      <c r="N16" s="8"/>
      <c r="O16" s="8"/>
      <c r="P16" s="8"/>
      <c r="Q16" s="8"/>
      <c r="R16" s="8"/>
      <c r="S16" s="8"/>
      <c r="T16" s="8"/>
      <c r="U16" s="8"/>
      <c r="V16" s="8"/>
      <c r="W16" s="8"/>
      <c r="X16" s="8"/>
      <c r="Y16" s="8"/>
      <c r="Z16" s="8"/>
      <c r="AA16" s="8"/>
      <c r="AB16" s="8"/>
      <c r="AC16" s="8"/>
      <c r="AD16" s="8"/>
      <c r="AE16" s="8"/>
      <c r="AF16" s="8"/>
    </row>
    <row r="17" spans="1:33" ht="16.5" x14ac:dyDescent="0.45">
      <c r="A17" s="349" t="s">
        <v>152</v>
      </c>
      <c r="B17" s="350" t="s">
        <v>153</v>
      </c>
      <c r="C17" s="376">
        <v>2500.08</v>
      </c>
      <c r="D17" s="376">
        <v>500</v>
      </c>
      <c r="E17" s="8"/>
      <c r="F17" s="8"/>
      <c r="G17" s="8"/>
      <c r="H17" s="8"/>
      <c r="I17" s="8"/>
      <c r="J17" s="8"/>
      <c r="K17" s="8"/>
      <c r="L17" s="8"/>
      <c r="M17" s="8"/>
      <c r="N17" s="8"/>
      <c r="O17" s="8"/>
      <c r="P17" s="8"/>
      <c r="Q17" s="8"/>
      <c r="R17" s="8"/>
      <c r="S17" s="8"/>
      <c r="T17" s="8"/>
      <c r="U17" s="8"/>
      <c r="V17" s="8"/>
      <c r="W17" s="8"/>
      <c r="X17" s="8"/>
      <c r="Y17" s="8"/>
      <c r="Z17" s="8"/>
      <c r="AA17" s="8"/>
      <c r="AB17" s="8"/>
      <c r="AC17" s="8"/>
      <c r="AD17" s="8"/>
      <c r="AE17" s="8"/>
      <c r="AF17" s="8"/>
    </row>
    <row r="18" spans="1:33" ht="17" thickBot="1" x14ac:dyDescent="0.5">
      <c r="A18" s="349" t="s">
        <v>152</v>
      </c>
      <c r="B18" s="350" t="s">
        <v>155</v>
      </c>
      <c r="C18" s="376">
        <v>2500.08</v>
      </c>
      <c r="D18" s="376">
        <v>0</v>
      </c>
      <c r="E18" s="8"/>
      <c r="F18" s="8"/>
      <c r="G18" s="8"/>
      <c r="H18" s="8"/>
      <c r="I18" s="8"/>
      <c r="J18" s="8"/>
      <c r="K18" s="8"/>
      <c r="L18" s="8"/>
      <c r="M18" s="8"/>
      <c r="N18" s="8"/>
      <c r="O18" s="8"/>
      <c r="P18" s="8"/>
      <c r="Q18" s="8"/>
      <c r="R18" s="8"/>
      <c r="S18" s="8"/>
      <c r="T18" s="8"/>
      <c r="U18" s="8"/>
      <c r="V18" s="8"/>
      <c r="W18" s="8"/>
      <c r="X18" s="8"/>
      <c r="Y18" s="8"/>
      <c r="Z18" s="8"/>
      <c r="AA18" s="8"/>
      <c r="AB18" s="8"/>
      <c r="AC18" s="8"/>
      <c r="AD18" s="8"/>
      <c r="AE18" s="8"/>
      <c r="AF18" s="8"/>
    </row>
    <row r="19" spans="1:33" ht="17" thickBot="1" x14ac:dyDescent="0.5">
      <c r="A19" s="343" t="s">
        <v>151</v>
      </c>
      <c r="B19" s="353"/>
      <c r="C19" s="374">
        <f>SUM(C17:C18)</f>
        <v>5000.16</v>
      </c>
      <c r="D19" s="374">
        <f>SUM(D17:D18)</f>
        <v>500</v>
      </c>
      <c r="E19" s="375">
        <f>SUM(C19:D19)</f>
        <v>5500.16</v>
      </c>
      <c r="F19" s="373"/>
      <c r="G19" s="8"/>
      <c r="H19" s="8"/>
      <c r="I19" s="8"/>
      <c r="J19" s="8"/>
      <c r="K19" s="8"/>
      <c r="L19" s="8"/>
      <c r="M19" s="8"/>
      <c r="N19" s="8"/>
      <c r="O19" s="8"/>
      <c r="P19" s="8"/>
      <c r="Q19" s="8"/>
      <c r="R19" s="8"/>
      <c r="S19" s="8"/>
      <c r="T19" s="8"/>
      <c r="U19" s="8"/>
      <c r="V19" s="8"/>
      <c r="W19" s="8"/>
      <c r="X19" s="8"/>
      <c r="Y19" s="8"/>
      <c r="Z19" s="8"/>
      <c r="AA19" s="8"/>
      <c r="AB19" s="8"/>
      <c r="AC19" s="8"/>
      <c r="AD19" s="8"/>
      <c r="AE19" s="8"/>
      <c r="AF19" s="8"/>
    </row>
    <row r="20" spans="1:33" ht="16.5" x14ac:dyDescent="0.45">
      <c r="A20" s="8"/>
      <c r="B20" s="8"/>
      <c r="C20" s="8"/>
      <c r="D20" s="8"/>
      <c r="E20" s="8"/>
      <c r="F20" s="8"/>
      <c r="G20" s="8"/>
      <c r="H20" s="8"/>
      <c r="I20" s="8"/>
      <c r="J20" s="8"/>
      <c r="K20" s="8"/>
      <c r="L20" s="8"/>
      <c r="M20" s="8"/>
      <c r="N20" s="8"/>
      <c r="O20" s="8"/>
      <c r="P20" s="8"/>
      <c r="Q20" s="8"/>
      <c r="R20" s="8"/>
      <c r="S20" s="8"/>
      <c r="T20" s="8"/>
      <c r="U20" s="8"/>
      <c r="V20" s="8"/>
      <c r="W20" s="8"/>
      <c r="X20" s="8"/>
      <c r="Y20" s="8"/>
      <c r="Z20" s="8"/>
      <c r="AA20" s="8"/>
      <c r="AB20" s="8"/>
      <c r="AC20" s="8"/>
      <c r="AD20" s="8"/>
      <c r="AE20" s="8"/>
      <c r="AF20" s="8"/>
      <c r="AG20" s="8"/>
    </row>
    <row r="21" spans="1:33" ht="16.5" hidden="1" x14ac:dyDescent="0.45">
      <c r="A21" s="8"/>
      <c r="B21" s="8"/>
      <c r="C21" s="8"/>
      <c r="D21" s="8"/>
      <c r="E21" s="8"/>
      <c r="F21" s="8"/>
      <c r="G21" s="8"/>
      <c r="H21" s="8"/>
      <c r="I21" s="8"/>
      <c r="J21" s="8"/>
      <c r="K21" s="8"/>
      <c r="L21" s="8"/>
      <c r="M21" s="8"/>
      <c r="N21" s="8"/>
      <c r="O21" s="8"/>
      <c r="P21" s="8"/>
      <c r="Q21" s="8"/>
      <c r="R21" s="8"/>
      <c r="S21" s="8"/>
      <c r="T21" s="8"/>
      <c r="U21" s="8"/>
      <c r="V21" s="8"/>
      <c r="W21" s="8"/>
      <c r="X21" s="8"/>
      <c r="Y21" s="8"/>
      <c r="Z21" s="8"/>
      <c r="AA21" s="8"/>
      <c r="AB21" s="8"/>
      <c r="AC21" s="8"/>
      <c r="AD21" s="8"/>
      <c r="AE21" s="8"/>
      <c r="AF21" s="8"/>
      <c r="AG21" s="8"/>
    </row>
    <row r="22" spans="1:33" ht="17" hidden="1" thickBot="1" x14ac:dyDescent="0.5">
      <c r="A22" s="343" t="s">
        <v>157</v>
      </c>
      <c r="B22" s="344"/>
      <c r="C22" s="345" t="s">
        <v>148</v>
      </c>
      <c r="D22" s="345" t="s">
        <v>148</v>
      </c>
      <c r="E22" s="365"/>
      <c r="F22" s="8"/>
      <c r="G22" s="8"/>
      <c r="H22" s="8"/>
      <c r="I22" s="8"/>
      <c r="J22" s="8"/>
      <c r="K22" s="8"/>
      <c r="L22" s="8"/>
      <c r="M22" s="8"/>
      <c r="N22" s="8"/>
      <c r="O22" s="8"/>
      <c r="P22" s="8"/>
      <c r="Q22" s="8"/>
      <c r="R22" s="8"/>
      <c r="S22" s="8"/>
      <c r="T22" s="8"/>
      <c r="U22" s="8"/>
      <c r="V22" s="8"/>
      <c r="W22" s="8"/>
      <c r="X22" s="8"/>
      <c r="Y22" s="8"/>
      <c r="Z22" s="8"/>
      <c r="AA22" s="8"/>
      <c r="AB22" s="8"/>
      <c r="AC22" s="8"/>
      <c r="AD22" s="8"/>
      <c r="AE22" s="8"/>
      <c r="AF22" s="8"/>
      <c r="AG22" s="8"/>
    </row>
    <row r="23" spans="1:33" ht="17" hidden="1" thickBot="1" x14ac:dyDescent="0.5">
      <c r="A23" s="354" t="s">
        <v>149</v>
      </c>
      <c r="B23" s="355" t="s">
        <v>150</v>
      </c>
      <c r="C23" s="356" t="s">
        <v>151</v>
      </c>
      <c r="D23" s="356" t="s">
        <v>151</v>
      </c>
      <c r="E23" s="366"/>
      <c r="F23" s="8"/>
      <c r="G23" s="8"/>
      <c r="H23" s="8"/>
      <c r="I23" s="8"/>
      <c r="J23" s="8"/>
      <c r="K23" s="8"/>
      <c r="L23" s="8"/>
      <c r="M23" s="8"/>
      <c r="N23" s="8"/>
      <c r="O23" s="8"/>
      <c r="P23" s="8"/>
      <c r="Q23" s="8"/>
      <c r="R23" s="8"/>
      <c r="S23" s="8"/>
      <c r="T23" s="8"/>
      <c r="U23" s="8"/>
      <c r="V23" s="8"/>
      <c r="W23" s="8"/>
      <c r="X23" s="8"/>
      <c r="Y23" s="8"/>
      <c r="Z23" s="8"/>
      <c r="AA23" s="8"/>
      <c r="AB23" s="8"/>
      <c r="AC23" s="8"/>
      <c r="AD23" s="8"/>
      <c r="AE23" s="8"/>
      <c r="AF23" s="8"/>
      <c r="AG23" s="8"/>
    </row>
    <row r="24" spans="1:33" ht="16.5" hidden="1" x14ac:dyDescent="0.45">
      <c r="A24" s="349" t="s">
        <v>158</v>
      </c>
      <c r="B24" s="350" t="s">
        <v>159</v>
      </c>
      <c r="C24" s="351"/>
      <c r="D24" s="351"/>
      <c r="E24" s="8"/>
      <c r="F24" s="8"/>
      <c r="G24" s="8"/>
      <c r="H24" s="8"/>
      <c r="I24" s="8"/>
      <c r="J24" s="8"/>
      <c r="K24" s="8"/>
      <c r="L24" s="8"/>
      <c r="M24" s="8"/>
      <c r="N24" s="8"/>
      <c r="O24" s="8"/>
      <c r="P24" s="8"/>
      <c r="Q24" s="8"/>
      <c r="R24" s="8"/>
      <c r="S24" s="8"/>
      <c r="T24" s="8"/>
      <c r="U24" s="8"/>
      <c r="V24" s="8"/>
      <c r="W24" s="8"/>
      <c r="X24" s="8"/>
      <c r="Y24" s="8"/>
      <c r="Z24" s="8"/>
      <c r="AA24" s="8"/>
      <c r="AB24" s="8"/>
      <c r="AC24" s="8"/>
      <c r="AD24" s="8"/>
      <c r="AE24" s="8"/>
      <c r="AF24" s="8"/>
      <c r="AG24" s="8"/>
    </row>
    <row r="25" spans="1:33" ht="16.5" hidden="1" x14ac:dyDescent="0.45">
      <c r="A25" s="349" t="s">
        <v>160</v>
      </c>
      <c r="B25" s="350" t="s">
        <v>161</v>
      </c>
      <c r="C25" s="352"/>
      <c r="D25" s="352"/>
      <c r="E25" s="8"/>
      <c r="F25" s="8"/>
      <c r="G25" s="8"/>
      <c r="H25" s="8"/>
      <c r="I25" s="8"/>
      <c r="J25" s="8"/>
      <c r="K25" s="8"/>
      <c r="L25" s="8"/>
      <c r="M25" s="8"/>
      <c r="N25" s="8"/>
      <c r="O25" s="8"/>
      <c r="P25" s="8"/>
      <c r="Q25" s="8"/>
      <c r="R25" s="8"/>
      <c r="S25" s="8"/>
      <c r="T25" s="8"/>
      <c r="U25" s="8"/>
      <c r="V25" s="8"/>
      <c r="W25" s="8"/>
      <c r="X25" s="8"/>
      <c r="Y25" s="8"/>
      <c r="Z25" s="8"/>
      <c r="AA25" s="8"/>
      <c r="AB25" s="8"/>
      <c r="AC25" s="8"/>
      <c r="AD25" s="8"/>
      <c r="AE25" s="8"/>
      <c r="AF25" s="8"/>
      <c r="AG25" s="8"/>
    </row>
    <row r="26" spans="1:33" ht="16.5" hidden="1" x14ac:dyDescent="0.45">
      <c r="A26" s="349" t="s">
        <v>160</v>
      </c>
      <c r="B26" s="350" t="s">
        <v>162</v>
      </c>
      <c r="C26" s="352"/>
      <c r="D26" s="352"/>
      <c r="E26" s="8"/>
      <c r="F26" s="8"/>
      <c r="G26" s="8"/>
      <c r="H26" s="8"/>
      <c r="I26" s="8"/>
      <c r="J26" s="8"/>
      <c r="K26" s="8"/>
      <c r="L26" s="8"/>
      <c r="M26" s="8"/>
      <c r="N26" s="8"/>
      <c r="O26" s="8"/>
      <c r="P26" s="8"/>
      <c r="Q26" s="8"/>
      <c r="R26" s="8"/>
      <c r="S26" s="8"/>
      <c r="T26" s="8"/>
      <c r="U26" s="8"/>
      <c r="V26" s="8"/>
      <c r="W26" s="8"/>
      <c r="X26" s="8"/>
      <c r="Y26" s="8"/>
      <c r="Z26" s="8"/>
      <c r="AA26" s="8"/>
      <c r="AB26" s="8"/>
      <c r="AC26" s="8"/>
      <c r="AD26" s="8"/>
      <c r="AE26" s="8"/>
      <c r="AF26" s="8"/>
      <c r="AG26" s="8"/>
    </row>
    <row r="27" spans="1:33" ht="17" hidden="1" thickBot="1" x14ac:dyDescent="0.5">
      <c r="A27" s="343" t="s">
        <v>151</v>
      </c>
      <c r="B27" s="353"/>
      <c r="C27" s="357" t="s">
        <v>163</v>
      </c>
      <c r="D27" s="357" t="s">
        <v>163</v>
      </c>
      <c r="E27" s="367"/>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row>
    <row r="28" spans="1:33" ht="16.5" hidden="1" x14ac:dyDescent="0.45">
      <c r="A28" s="8"/>
      <c r="B28" s="8"/>
      <c r="C28" s="8"/>
      <c r="D28" s="8"/>
      <c r="E28" s="8"/>
      <c r="F28" s="8"/>
      <c r="G28" s="8"/>
      <c r="H28" s="8"/>
      <c r="I28" s="8"/>
      <c r="J28" s="8"/>
      <c r="K28" s="8"/>
      <c r="L28" s="8"/>
      <c r="M28" s="8"/>
      <c r="N28" s="8"/>
      <c r="O28" s="8"/>
      <c r="P28" s="8"/>
      <c r="Q28" s="8"/>
      <c r="R28" s="8"/>
      <c r="S28" s="8"/>
      <c r="T28" s="8"/>
      <c r="U28" s="8"/>
      <c r="V28" s="8"/>
      <c r="W28" s="8"/>
      <c r="X28" s="8"/>
      <c r="Y28" s="8"/>
      <c r="Z28" s="8"/>
      <c r="AA28" s="8"/>
      <c r="AB28" s="8"/>
      <c r="AC28" s="8"/>
      <c r="AD28" s="8"/>
      <c r="AE28" s="8"/>
      <c r="AF28" s="8"/>
      <c r="AG28" s="8"/>
    </row>
    <row r="29" spans="1:33" ht="16.5" hidden="1" x14ac:dyDescent="0.45">
      <c r="A29" s="8"/>
      <c r="B29" s="8"/>
      <c r="C29" s="8"/>
      <c r="D29" s="8"/>
      <c r="E29" s="8"/>
      <c r="F29" s="8"/>
      <c r="G29" s="8"/>
      <c r="H29" s="8"/>
      <c r="I29" s="8"/>
      <c r="J29" s="8"/>
      <c r="K29" s="8"/>
      <c r="L29" s="8"/>
      <c r="M29" s="8"/>
      <c r="N29" s="8"/>
      <c r="O29" s="8"/>
      <c r="P29" s="8"/>
      <c r="Q29" s="8"/>
      <c r="R29" s="8"/>
      <c r="S29" s="8"/>
      <c r="T29" s="8"/>
      <c r="U29" s="8"/>
      <c r="V29" s="8"/>
      <c r="W29" s="8"/>
      <c r="X29" s="8"/>
      <c r="Y29" s="8"/>
      <c r="Z29" s="8"/>
      <c r="AA29" s="8"/>
      <c r="AB29" s="8"/>
      <c r="AC29" s="8"/>
      <c r="AD29" s="8"/>
      <c r="AE29" s="8"/>
      <c r="AF29" s="8"/>
      <c r="AG29" s="8"/>
    </row>
    <row r="30" spans="1:33" ht="17" hidden="1" thickBot="1" x14ac:dyDescent="0.5">
      <c r="A30" s="343" t="s">
        <v>164</v>
      </c>
      <c r="B30" s="344"/>
      <c r="C30" s="345" t="s">
        <v>148</v>
      </c>
      <c r="D30" s="345" t="s">
        <v>148</v>
      </c>
      <c r="E30" s="365"/>
      <c r="F30" s="8"/>
      <c r="G30" s="8"/>
      <c r="H30" s="8"/>
      <c r="I30" s="8"/>
      <c r="J30" s="8"/>
      <c r="K30" s="8"/>
      <c r="L30" s="8"/>
      <c r="M30" s="8"/>
      <c r="N30" s="8"/>
      <c r="O30" s="8"/>
      <c r="P30" s="8"/>
      <c r="Q30" s="8"/>
      <c r="R30" s="8"/>
      <c r="S30" s="8"/>
      <c r="T30" s="8"/>
      <c r="U30" s="8"/>
      <c r="V30" s="8"/>
      <c r="W30" s="8"/>
      <c r="X30" s="8"/>
      <c r="Y30" s="8"/>
      <c r="Z30" s="8"/>
      <c r="AA30" s="8"/>
      <c r="AB30" s="8"/>
      <c r="AC30" s="8"/>
      <c r="AD30" s="8"/>
      <c r="AE30" s="8"/>
      <c r="AF30" s="8"/>
      <c r="AG30" s="8"/>
    </row>
    <row r="31" spans="1:33" ht="17" hidden="1" thickBot="1" x14ac:dyDescent="0.5">
      <c r="A31" s="354" t="s">
        <v>149</v>
      </c>
      <c r="B31" s="355" t="s">
        <v>150</v>
      </c>
      <c r="C31" s="356" t="s">
        <v>151</v>
      </c>
      <c r="D31" s="356" t="s">
        <v>151</v>
      </c>
      <c r="E31" s="366"/>
      <c r="F31" s="8"/>
      <c r="G31" s="8"/>
      <c r="H31" s="8"/>
      <c r="I31" s="8"/>
      <c r="J31" s="8"/>
      <c r="K31" s="8"/>
      <c r="L31" s="8"/>
      <c r="M31" s="8"/>
      <c r="N31" s="8"/>
      <c r="O31" s="8"/>
      <c r="P31" s="8"/>
      <c r="Q31" s="8"/>
      <c r="R31" s="8"/>
      <c r="S31" s="8"/>
      <c r="T31" s="8"/>
      <c r="U31" s="8"/>
      <c r="V31" s="8"/>
      <c r="W31" s="8"/>
      <c r="X31" s="8"/>
      <c r="Y31" s="8"/>
      <c r="Z31" s="8"/>
      <c r="AA31" s="8"/>
      <c r="AB31" s="8"/>
      <c r="AC31" s="8"/>
      <c r="AD31" s="8"/>
      <c r="AE31" s="8"/>
      <c r="AF31" s="8"/>
      <c r="AG31" s="8"/>
    </row>
    <row r="32" spans="1:33" ht="16.5" hidden="1" x14ac:dyDescent="0.45">
      <c r="A32" s="349" t="s">
        <v>158</v>
      </c>
      <c r="B32" s="350" t="s">
        <v>159</v>
      </c>
      <c r="C32" s="351"/>
      <c r="D32" s="351"/>
      <c r="E32" s="8"/>
      <c r="F32" s="8"/>
      <c r="G32" s="8"/>
      <c r="H32" s="8"/>
      <c r="I32" s="8"/>
      <c r="J32" s="8"/>
      <c r="K32" s="8"/>
      <c r="L32" s="8"/>
      <c r="M32" s="8"/>
      <c r="N32" s="8"/>
      <c r="O32" s="8"/>
      <c r="P32" s="8"/>
      <c r="Q32" s="8"/>
      <c r="R32" s="8"/>
      <c r="S32" s="8"/>
      <c r="T32" s="8"/>
      <c r="U32" s="8"/>
      <c r="V32" s="8"/>
      <c r="W32" s="8"/>
      <c r="X32" s="8"/>
      <c r="Y32" s="8"/>
      <c r="Z32" s="8"/>
      <c r="AA32" s="8"/>
      <c r="AB32" s="8"/>
      <c r="AC32" s="8"/>
      <c r="AD32" s="8"/>
      <c r="AE32" s="8"/>
      <c r="AF32" s="8"/>
      <c r="AG32" s="8"/>
    </row>
    <row r="33" spans="1:33" ht="16.5" hidden="1" x14ac:dyDescent="0.45">
      <c r="A33" s="349" t="s">
        <v>160</v>
      </c>
      <c r="B33" s="350" t="s">
        <v>161</v>
      </c>
      <c r="C33" s="352"/>
      <c r="D33" s="352"/>
      <c r="E33" s="8"/>
      <c r="F33" s="8"/>
      <c r="G33" s="8"/>
      <c r="H33" s="8"/>
      <c r="I33" s="8"/>
      <c r="J33" s="8"/>
      <c r="K33" s="8"/>
      <c r="L33" s="8"/>
      <c r="M33" s="8"/>
      <c r="N33" s="8"/>
      <c r="O33" s="8"/>
      <c r="P33" s="8"/>
      <c r="Q33" s="8"/>
      <c r="R33" s="8"/>
      <c r="S33" s="8"/>
      <c r="T33" s="8"/>
      <c r="U33" s="8"/>
      <c r="V33" s="8"/>
      <c r="W33" s="8"/>
      <c r="X33" s="8"/>
      <c r="Y33" s="8"/>
      <c r="Z33" s="8"/>
      <c r="AA33" s="8"/>
      <c r="AB33" s="8"/>
      <c r="AC33" s="8"/>
      <c r="AD33" s="8"/>
      <c r="AE33" s="8"/>
      <c r="AF33" s="8"/>
      <c r="AG33" s="8"/>
    </row>
    <row r="34" spans="1:33" ht="16.5" hidden="1" x14ac:dyDescent="0.45">
      <c r="A34" s="349" t="s">
        <v>160</v>
      </c>
      <c r="B34" s="350" t="s">
        <v>162</v>
      </c>
      <c r="C34" s="352"/>
      <c r="D34" s="352"/>
      <c r="E34" s="8"/>
      <c r="F34" s="8"/>
      <c r="G34" s="8"/>
      <c r="H34" s="8"/>
      <c r="I34" s="8"/>
      <c r="J34" s="8"/>
      <c r="K34" s="8"/>
      <c r="L34" s="8"/>
      <c r="M34" s="8"/>
      <c r="N34" s="8"/>
      <c r="O34" s="8"/>
      <c r="P34" s="8"/>
      <c r="Q34" s="8"/>
      <c r="R34" s="8"/>
      <c r="S34" s="8"/>
      <c r="T34" s="8"/>
      <c r="U34" s="8"/>
      <c r="V34" s="8"/>
      <c r="W34" s="8"/>
      <c r="X34" s="8"/>
      <c r="Y34" s="8"/>
      <c r="Z34" s="8"/>
      <c r="AA34" s="8"/>
      <c r="AB34" s="8"/>
      <c r="AC34" s="8"/>
      <c r="AD34" s="8"/>
      <c r="AE34" s="8"/>
      <c r="AF34" s="8"/>
      <c r="AG34" s="8"/>
    </row>
    <row r="35" spans="1:33" ht="17" hidden="1" thickBot="1" x14ac:dyDescent="0.5">
      <c r="A35" s="343" t="s">
        <v>151</v>
      </c>
      <c r="B35" s="353"/>
      <c r="C35" s="357" t="s">
        <v>163</v>
      </c>
      <c r="D35" s="357" t="s">
        <v>163</v>
      </c>
      <c r="E35" s="367"/>
      <c r="F35" s="8"/>
      <c r="G35" s="8"/>
      <c r="H35" s="8"/>
      <c r="I35" s="8"/>
      <c r="J35" s="8"/>
      <c r="K35" s="8"/>
      <c r="L35" s="8"/>
      <c r="M35" s="8"/>
      <c r="N35" s="8"/>
      <c r="O35" s="8"/>
      <c r="P35" s="8"/>
      <c r="Q35" s="8"/>
      <c r="R35" s="8"/>
      <c r="S35" s="8"/>
      <c r="T35" s="8"/>
      <c r="U35" s="8"/>
      <c r="V35" s="8"/>
      <c r="W35" s="8"/>
      <c r="X35" s="8"/>
      <c r="Y35" s="8"/>
      <c r="Z35" s="8"/>
      <c r="AA35" s="8"/>
      <c r="AB35" s="8"/>
      <c r="AC35" s="8"/>
      <c r="AD35" s="8"/>
      <c r="AE35" s="8"/>
      <c r="AF35" s="8"/>
      <c r="AG35" s="8"/>
    </row>
    <row r="36" spans="1:33" ht="16.5" x14ac:dyDescent="0.45">
      <c r="A36" s="8"/>
      <c r="B36" s="8"/>
      <c r="C36" s="8"/>
      <c r="D36" s="8"/>
      <c r="E36" s="8"/>
      <c r="F36" s="8"/>
      <c r="G36" s="8"/>
      <c r="H36" s="8"/>
      <c r="I36" s="8"/>
      <c r="J36" s="8"/>
      <c r="K36" s="8"/>
      <c r="L36" s="8"/>
      <c r="M36" s="8"/>
      <c r="N36" s="8"/>
      <c r="O36" s="8"/>
      <c r="P36" s="8"/>
      <c r="Q36" s="8"/>
      <c r="R36" s="8"/>
      <c r="S36" s="8"/>
      <c r="T36" s="8"/>
      <c r="U36" s="8"/>
      <c r="V36" s="8"/>
      <c r="W36" s="8"/>
      <c r="X36" s="8"/>
      <c r="Y36" s="8"/>
      <c r="Z36" s="8"/>
      <c r="AA36" s="8"/>
      <c r="AB36" s="8"/>
      <c r="AC36" s="8"/>
      <c r="AD36" s="8"/>
      <c r="AE36" s="8"/>
      <c r="AF36" s="8"/>
      <c r="AG36" s="8"/>
    </row>
    <row r="37" spans="1:33" ht="17" thickBot="1" x14ac:dyDescent="0.5">
      <c r="A37" s="8"/>
      <c r="B37" s="8"/>
      <c r="C37" s="8"/>
      <c r="D37" s="8"/>
      <c r="E37" s="8"/>
      <c r="F37" s="8"/>
      <c r="G37" s="512" t="s">
        <v>850</v>
      </c>
      <c r="H37" s="512"/>
      <c r="I37" s="8"/>
      <c r="J37" s="8"/>
      <c r="K37" s="8"/>
      <c r="L37" s="8"/>
      <c r="M37" s="8"/>
      <c r="N37" s="8"/>
      <c r="O37" s="8"/>
      <c r="P37" s="8"/>
      <c r="Q37" s="8"/>
      <c r="R37" s="8"/>
      <c r="S37" s="8"/>
      <c r="T37" s="8"/>
      <c r="U37" s="8"/>
      <c r="V37" s="8"/>
      <c r="W37" s="8"/>
      <c r="X37" s="8"/>
      <c r="Y37" s="8"/>
      <c r="Z37" s="8"/>
      <c r="AA37" s="8"/>
      <c r="AB37" s="8"/>
      <c r="AC37" s="8"/>
      <c r="AD37" s="8"/>
      <c r="AE37" s="8"/>
      <c r="AF37" s="8"/>
      <c r="AG37" s="8"/>
    </row>
    <row r="38" spans="1:33" ht="45" customHeight="1" thickBot="1" x14ac:dyDescent="0.5">
      <c r="A38" s="358" t="s">
        <v>151</v>
      </c>
      <c r="B38" s="359"/>
      <c r="C38" s="360" t="s">
        <v>165</v>
      </c>
      <c r="D38" s="360" t="s">
        <v>166</v>
      </c>
      <c r="E38" s="361" t="s">
        <v>167</v>
      </c>
      <c r="F38" s="361" t="s">
        <v>168</v>
      </c>
      <c r="G38" s="486" t="s">
        <v>169</v>
      </c>
      <c r="H38" s="487"/>
      <c r="J38" s="8"/>
      <c r="K38" s="8"/>
      <c r="L38" s="8"/>
      <c r="M38" s="8"/>
      <c r="N38" s="8"/>
      <c r="O38" s="8"/>
      <c r="P38" s="8"/>
      <c r="Q38" s="8"/>
      <c r="R38" s="8"/>
      <c r="S38" s="8"/>
      <c r="T38" s="8"/>
      <c r="U38" s="8"/>
      <c r="V38" s="8"/>
      <c r="W38" s="8"/>
      <c r="X38" s="8"/>
      <c r="Y38" s="8"/>
      <c r="Z38" s="8"/>
      <c r="AA38" s="8"/>
      <c r="AB38" s="8"/>
      <c r="AC38" s="8"/>
      <c r="AD38" s="8"/>
      <c r="AE38" s="8"/>
      <c r="AF38" s="8"/>
      <c r="AG38" s="8"/>
    </row>
    <row r="39" spans="1:33" ht="17" thickBot="1" x14ac:dyDescent="0.5">
      <c r="A39" s="354" t="s">
        <v>149</v>
      </c>
      <c r="B39" s="355" t="s">
        <v>150</v>
      </c>
      <c r="C39" s="362" t="s">
        <v>151</v>
      </c>
      <c r="D39" s="362" t="s">
        <v>151</v>
      </c>
      <c r="E39" s="362" t="s">
        <v>151</v>
      </c>
      <c r="F39" s="362" t="s">
        <v>151</v>
      </c>
      <c r="G39" s="486"/>
      <c r="H39" s="487"/>
      <c r="I39" s="8"/>
      <c r="J39" s="8"/>
      <c r="K39" s="8"/>
      <c r="L39" s="8"/>
      <c r="M39" s="8"/>
      <c r="N39" s="8"/>
      <c r="O39" s="8"/>
      <c r="P39" s="8"/>
      <c r="Q39" s="8"/>
      <c r="R39" s="8"/>
      <c r="S39" s="8"/>
      <c r="T39" s="8"/>
      <c r="U39" s="8"/>
      <c r="V39" s="8"/>
      <c r="W39" s="8"/>
      <c r="X39" s="8"/>
      <c r="Y39" s="8"/>
      <c r="Z39" s="8"/>
      <c r="AA39" s="8"/>
      <c r="AB39" s="8"/>
      <c r="AC39" s="8"/>
      <c r="AD39" s="8"/>
      <c r="AE39" s="8"/>
      <c r="AF39" s="8"/>
      <c r="AG39" s="8"/>
    </row>
    <row r="40" spans="1:33" ht="17" thickBot="1" x14ac:dyDescent="0.5">
      <c r="A40" s="363" t="s">
        <v>152</v>
      </c>
      <c r="B40" s="347" t="s">
        <v>153</v>
      </c>
      <c r="C40" s="364">
        <f>C10+C17</f>
        <v>5000.17</v>
      </c>
      <c r="D40" s="364">
        <f>D10+D17</f>
        <v>1000</v>
      </c>
      <c r="E40" s="364">
        <f>'Expenditure Transaction List '!P63</f>
        <v>5000.17</v>
      </c>
      <c r="F40" s="368">
        <f>'Expenditure Transaction List '!P64</f>
        <v>1000</v>
      </c>
      <c r="G40" s="370" t="b">
        <f t="shared" ref="G40:G41" si="0">C40=E40</f>
        <v>1</v>
      </c>
      <c r="H40" s="370" t="b">
        <f t="shared" ref="H40:H41" si="1">D40=F40</f>
        <v>1</v>
      </c>
      <c r="I40" s="8"/>
      <c r="J40" s="8"/>
      <c r="K40" s="8"/>
      <c r="L40" s="8"/>
      <c r="M40" s="8"/>
      <c r="N40" s="8"/>
      <c r="O40" s="8"/>
      <c r="P40" s="8"/>
      <c r="Q40" s="8"/>
      <c r="R40" s="8"/>
      <c r="S40" s="8"/>
      <c r="T40" s="8"/>
      <c r="U40" s="8"/>
      <c r="V40" s="8"/>
      <c r="W40" s="8"/>
      <c r="X40" s="8"/>
      <c r="Y40" s="8"/>
      <c r="Z40" s="8"/>
      <c r="AA40" s="8"/>
      <c r="AB40" s="8"/>
      <c r="AC40" s="8"/>
      <c r="AD40" s="8"/>
      <c r="AE40" s="8"/>
      <c r="AF40" s="8"/>
      <c r="AG40" s="8"/>
    </row>
    <row r="41" spans="1:33" ht="17" thickBot="1" x14ac:dyDescent="0.5">
      <c r="A41" s="363" t="s">
        <v>152</v>
      </c>
      <c r="B41" s="347" t="s">
        <v>155</v>
      </c>
      <c r="C41" s="364">
        <f>C11+C18</f>
        <v>5000.16</v>
      </c>
      <c r="D41" s="364">
        <f>D11+D18</f>
        <v>150</v>
      </c>
      <c r="E41" s="364">
        <f>'Expenditure Transaction List '!Q63</f>
        <v>5000.16</v>
      </c>
      <c r="F41" s="368">
        <f>'Expenditure Transaction List '!Q64</f>
        <v>150</v>
      </c>
      <c r="G41" s="370" t="b">
        <f t="shared" si="0"/>
        <v>1</v>
      </c>
      <c r="H41" s="370" t="b">
        <f t="shared" si="1"/>
        <v>1</v>
      </c>
      <c r="I41" s="8"/>
      <c r="J41" s="8"/>
      <c r="K41" s="8"/>
      <c r="L41" s="8"/>
      <c r="M41" s="8"/>
      <c r="N41" s="8"/>
      <c r="O41" s="8"/>
      <c r="P41" s="8"/>
      <c r="Q41" s="8"/>
      <c r="R41" s="8"/>
      <c r="S41" s="8"/>
      <c r="T41" s="8"/>
      <c r="U41" s="8"/>
      <c r="V41" s="8"/>
      <c r="W41" s="8"/>
      <c r="X41" s="8"/>
      <c r="Y41" s="8"/>
      <c r="Z41" s="8"/>
      <c r="AA41" s="8"/>
      <c r="AB41" s="8"/>
      <c r="AC41" s="8"/>
      <c r="AD41" s="8"/>
      <c r="AE41" s="8"/>
      <c r="AF41" s="8"/>
      <c r="AG41" s="8"/>
    </row>
    <row r="42" spans="1:33" ht="18" thickBot="1" x14ac:dyDescent="0.5">
      <c r="A42" s="343" t="s">
        <v>151</v>
      </c>
      <c r="B42" s="353"/>
      <c r="C42" s="377">
        <f>SUM(C40:C41)</f>
        <v>10000.33</v>
      </c>
      <c r="D42" s="377">
        <f>SUM(D40:D41)</f>
        <v>1150</v>
      </c>
      <c r="E42" s="369">
        <f>SUM(E40:E41)</f>
        <v>10000.33</v>
      </c>
      <c r="F42" s="369">
        <f>SUM(F40:F41)</f>
        <v>1150</v>
      </c>
      <c r="G42" s="371" t="b">
        <f>C42=E42</f>
        <v>1</v>
      </c>
      <c r="H42" s="372" t="b">
        <f>D42=F42</f>
        <v>1</v>
      </c>
      <c r="I42" s="8"/>
      <c r="J42" s="8"/>
      <c r="K42" s="8"/>
      <c r="L42" s="8"/>
      <c r="M42" s="8"/>
      <c r="N42" s="8"/>
      <c r="O42" s="8"/>
      <c r="P42" s="8"/>
      <c r="Q42" s="8"/>
      <c r="R42" s="8"/>
      <c r="S42" s="8"/>
      <c r="T42" s="8"/>
      <c r="U42" s="8"/>
      <c r="V42" s="8"/>
      <c r="W42" s="8"/>
      <c r="X42" s="8"/>
      <c r="Y42" s="8"/>
      <c r="Z42" s="8"/>
      <c r="AA42" s="8"/>
      <c r="AB42" s="8"/>
      <c r="AC42" s="8"/>
      <c r="AD42" s="8"/>
      <c r="AE42" s="8"/>
      <c r="AF42" s="8"/>
      <c r="AG42" s="8"/>
    </row>
    <row r="43" spans="1:33" ht="17.5" x14ac:dyDescent="0.45">
      <c r="A43" s="340"/>
      <c r="B43" s="340"/>
      <c r="C43" s="8"/>
      <c r="D43" s="8"/>
      <c r="E43" s="8"/>
      <c r="F43" s="340"/>
      <c r="G43" s="340"/>
      <c r="H43" s="340"/>
      <c r="I43" s="8"/>
      <c r="J43" s="8"/>
      <c r="K43" s="340"/>
      <c r="L43" s="340"/>
      <c r="M43" s="340"/>
      <c r="N43" s="340"/>
      <c r="O43" s="340"/>
      <c r="P43" s="340"/>
      <c r="Q43" s="340"/>
      <c r="R43" s="340"/>
      <c r="S43" s="340"/>
      <c r="T43" s="340"/>
      <c r="U43" s="340"/>
      <c r="V43" s="340"/>
      <c r="W43" s="340"/>
      <c r="X43" s="340"/>
      <c r="Y43" s="340"/>
      <c r="Z43" s="340"/>
      <c r="AA43" s="340"/>
      <c r="AB43" s="340"/>
      <c r="AC43" s="340"/>
      <c r="AD43" s="340"/>
      <c r="AE43" s="340"/>
      <c r="AF43" s="340"/>
      <c r="AG43" s="340"/>
    </row>
    <row r="44" spans="1:33" ht="17.5" x14ac:dyDescent="0.45">
      <c r="A44" s="340"/>
      <c r="B44" s="340"/>
      <c r="C44" s="340"/>
      <c r="D44" s="340"/>
      <c r="E44" s="340"/>
      <c r="F44" s="340"/>
      <c r="G44" s="340"/>
      <c r="H44" s="340"/>
      <c r="I44" s="8"/>
      <c r="J44" s="8"/>
      <c r="K44" s="340"/>
      <c r="L44" s="340"/>
      <c r="M44" s="340"/>
      <c r="N44" s="340"/>
      <c r="O44" s="340"/>
      <c r="P44" s="340"/>
      <c r="Q44" s="340"/>
      <c r="R44" s="340"/>
      <c r="S44" s="340"/>
      <c r="T44" s="340"/>
      <c r="U44" s="340"/>
      <c r="V44" s="340"/>
      <c r="W44" s="340"/>
      <c r="X44" s="340"/>
      <c r="Y44" s="340"/>
      <c r="Z44" s="340"/>
      <c r="AA44" s="340"/>
      <c r="AB44" s="340"/>
      <c r="AC44" s="340"/>
      <c r="AD44" s="340"/>
      <c r="AE44" s="340"/>
      <c r="AF44" s="340"/>
      <c r="AG44" s="340"/>
    </row>
    <row r="45" spans="1:33" ht="17.5" x14ac:dyDescent="0.45">
      <c r="A45" s="340"/>
      <c r="B45" s="340"/>
      <c r="C45" s="340"/>
      <c r="D45" s="340"/>
      <c r="E45" s="340"/>
      <c r="F45" s="340"/>
      <c r="G45" s="340"/>
      <c r="H45" s="340"/>
      <c r="I45" s="8"/>
      <c r="J45" s="8"/>
      <c r="K45" s="340"/>
      <c r="L45" s="340"/>
      <c r="M45" s="340"/>
      <c r="N45" s="340"/>
      <c r="O45" s="340"/>
      <c r="P45" s="340"/>
      <c r="Q45" s="340"/>
      <c r="R45" s="340"/>
      <c r="S45" s="340"/>
      <c r="T45" s="340"/>
      <c r="U45" s="340"/>
      <c r="V45" s="340"/>
      <c r="W45" s="340"/>
      <c r="X45" s="340"/>
      <c r="Y45" s="340"/>
      <c r="Z45" s="340"/>
      <c r="AA45" s="340"/>
      <c r="AB45" s="340"/>
      <c r="AC45" s="340"/>
      <c r="AD45" s="340"/>
      <c r="AE45" s="340"/>
      <c r="AF45" s="340"/>
      <c r="AG45" s="340"/>
    </row>
    <row r="46" spans="1:33" ht="17.5" x14ac:dyDescent="0.45">
      <c r="A46" s="340"/>
      <c r="B46" s="340"/>
      <c r="C46" s="340"/>
      <c r="D46" s="340"/>
      <c r="E46" s="340"/>
      <c r="F46" s="340"/>
      <c r="G46" s="340"/>
      <c r="H46" s="340"/>
      <c r="I46" s="8"/>
      <c r="J46" s="8"/>
      <c r="K46" s="340"/>
      <c r="L46" s="340"/>
      <c r="M46" s="340"/>
      <c r="N46" s="340"/>
      <c r="O46" s="340"/>
      <c r="P46" s="340"/>
      <c r="Q46" s="340"/>
      <c r="R46" s="340"/>
      <c r="S46" s="340"/>
      <c r="T46" s="340"/>
      <c r="U46" s="340"/>
      <c r="V46" s="340"/>
      <c r="W46" s="340"/>
      <c r="X46" s="340"/>
      <c r="Y46" s="340"/>
      <c r="Z46" s="340"/>
      <c r="AA46" s="340"/>
      <c r="AB46" s="340"/>
      <c r="AC46" s="340"/>
      <c r="AD46" s="340"/>
      <c r="AE46" s="340"/>
      <c r="AF46" s="340"/>
      <c r="AG46" s="340"/>
    </row>
  </sheetData>
  <mergeCells count="32">
    <mergeCell ref="AG5:AG6"/>
    <mergeCell ref="G38:H39"/>
    <mergeCell ref="AA5:AA6"/>
    <mergeCell ref="AB5:AB6"/>
    <mergeCell ref="AC5:AC6"/>
    <mergeCell ref="AD5:AD6"/>
    <mergeCell ref="AE5:AE6"/>
    <mergeCell ref="AF5:AF6"/>
    <mergeCell ref="U5:U6"/>
    <mergeCell ref="V5:V6"/>
    <mergeCell ref="W5:W6"/>
    <mergeCell ref="X5:X6"/>
    <mergeCell ref="Y5:Y6"/>
    <mergeCell ref="Z5:Z6"/>
    <mergeCell ref="O5:O6"/>
    <mergeCell ref="P5:P6"/>
    <mergeCell ref="Q5:Q6"/>
    <mergeCell ref="R5:R6"/>
    <mergeCell ref="S5:S6"/>
    <mergeCell ref="T5:T6"/>
    <mergeCell ref="I5:I6"/>
    <mergeCell ref="J5:J6"/>
    <mergeCell ref="K5:K6"/>
    <mergeCell ref="L5:L6"/>
    <mergeCell ref="M5:M6"/>
    <mergeCell ref="N5:N6"/>
    <mergeCell ref="H5:H6"/>
    <mergeCell ref="A2:D2"/>
    <mergeCell ref="A3:F3"/>
    <mergeCell ref="A5:F5"/>
    <mergeCell ref="A6:F6"/>
    <mergeCell ref="G5:G6"/>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W27"/>
  <sheetViews>
    <sheetView showGridLines="0" zoomScaleNormal="100" zoomScaleSheetLayoutView="100" workbookViewId="0">
      <selection activeCell="N8" sqref="N8"/>
    </sheetView>
  </sheetViews>
  <sheetFormatPr defaultColWidth="8.54296875" defaultRowHeight="16.5" customHeight="1" x14ac:dyDescent="0.45"/>
  <cols>
    <col min="1" max="1" width="25" style="9" customWidth="1"/>
    <col min="2" max="2" width="29.90625" style="163" customWidth="1"/>
    <col min="3" max="8" width="11.81640625" style="8" customWidth="1"/>
    <col min="9" max="9" width="13.90625" style="8" customWidth="1"/>
    <col min="10" max="12" width="10.90625" style="8" customWidth="1"/>
    <col min="13" max="13" width="55.36328125" style="8" customWidth="1"/>
    <col min="14" max="14" width="40" style="8" customWidth="1"/>
    <col min="15" max="15" width="11" style="8" customWidth="1"/>
    <col min="16" max="16384" width="8.54296875" style="8"/>
  </cols>
  <sheetData>
    <row r="1" spans="1:23" ht="15.9" customHeight="1" x14ac:dyDescent="0.45">
      <c r="A1" s="10"/>
    </row>
    <row r="2" spans="1:23" s="62" customFormat="1" ht="36" customHeight="1" x14ac:dyDescent="0.85">
      <c r="A2" s="472" t="s">
        <v>170</v>
      </c>
      <c r="B2" s="472"/>
      <c r="C2" s="472"/>
      <c r="D2" s="472"/>
      <c r="E2" s="472"/>
      <c r="F2" s="472"/>
      <c r="G2" s="472"/>
      <c r="H2" s="472"/>
      <c r="I2" s="472"/>
      <c r="J2" s="472"/>
      <c r="K2" s="472"/>
      <c r="L2" s="472"/>
      <c r="M2" s="472"/>
      <c r="N2" s="113"/>
      <c r="O2" s="113"/>
      <c r="P2" s="113"/>
      <c r="Q2" s="113"/>
    </row>
    <row r="3" spans="1:23" s="26" customFormat="1" ht="13.25" customHeight="1" x14ac:dyDescent="0.45">
      <c r="A3" s="161"/>
      <c r="B3" s="162"/>
      <c r="C3" s="32"/>
      <c r="D3" s="32"/>
      <c r="E3" s="32"/>
      <c r="F3" s="32"/>
      <c r="G3" s="32"/>
      <c r="H3" s="32"/>
      <c r="I3" s="32"/>
      <c r="J3" s="32"/>
      <c r="K3" s="32"/>
      <c r="L3" s="32"/>
      <c r="M3" s="32"/>
      <c r="N3" s="32"/>
      <c r="O3" s="32"/>
      <c r="P3" s="32"/>
      <c r="Q3" s="32"/>
      <c r="R3" s="32"/>
      <c r="S3" s="32"/>
    </row>
    <row r="4" spans="1:23" ht="58.25" customHeight="1" x14ac:dyDescent="0.45">
      <c r="A4" s="493" t="s">
        <v>171</v>
      </c>
      <c r="B4" s="494"/>
      <c r="C4" s="494"/>
      <c r="D4" s="494"/>
      <c r="E4" s="494"/>
      <c r="F4" s="494"/>
      <c r="G4" s="494"/>
      <c r="H4" s="494"/>
      <c r="I4" s="494"/>
      <c r="J4" s="494"/>
      <c r="K4" s="494"/>
      <c r="L4" s="494"/>
      <c r="M4" s="494"/>
      <c r="N4" s="166"/>
      <c r="O4" s="166"/>
      <c r="P4" s="166"/>
      <c r="Q4" s="166"/>
      <c r="R4" s="166"/>
      <c r="S4" s="166"/>
      <c r="T4" s="25"/>
      <c r="U4" s="25"/>
      <c r="V4" s="25"/>
      <c r="W4" s="25"/>
    </row>
    <row r="5" spans="1:23" ht="15.9" customHeight="1" x14ac:dyDescent="0.45"/>
    <row r="6" spans="1:23" ht="15.9" customHeight="1" x14ac:dyDescent="0.45">
      <c r="C6" s="490" t="s">
        <v>146</v>
      </c>
      <c r="D6" s="491"/>
      <c r="E6" s="492"/>
      <c r="F6" s="490" t="s">
        <v>156</v>
      </c>
      <c r="G6" s="491"/>
      <c r="H6" s="492"/>
      <c r="I6" s="201"/>
      <c r="J6" s="489"/>
      <c r="K6" s="489"/>
      <c r="L6" s="489"/>
      <c r="M6" s="488" t="s">
        <v>172</v>
      </c>
      <c r="N6" s="12"/>
    </row>
    <row r="7" spans="1:23" ht="48" customHeight="1" x14ac:dyDescent="0.45">
      <c r="A7" s="165" t="s">
        <v>173</v>
      </c>
      <c r="B7" s="165" t="s">
        <v>174</v>
      </c>
      <c r="C7" s="165" t="s">
        <v>175</v>
      </c>
      <c r="D7" s="165" t="s">
        <v>176</v>
      </c>
      <c r="E7" s="165" t="s">
        <v>177</v>
      </c>
      <c r="F7" s="165" t="s">
        <v>175</v>
      </c>
      <c r="G7" s="165" t="s">
        <v>176</v>
      </c>
      <c r="H7" s="165" t="s">
        <v>177</v>
      </c>
      <c r="I7" s="165" t="s">
        <v>178</v>
      </c>
      <c r="J7" s="165" t="s">
        <v>179</v>
      </c>
      <c r="K7" s="165" t="s">
        <v>176</v>
      </c>
      <c r="L7" s="199" t="s">
        <v>177</v>
      </c>
      <c r="M7" s="488"/>
    </row>
    <row r="8" spans="1:23" s="138" customFormat="1" ht="97.75" customHeight="1" x14ac:dyDescent="0.45">
      <c r="A8" s="418" t="s">
        <v>153</v>
      </c>
      <c r="B8" s="381" t="s">
        <v>180</v>
      </c>
      <c r="C8" s="378">
        <v>2000</v>
      </c>
      <c r="D8" s="159"/>
      <c r="E8" s="174"/>
      <c r="F8" s="378">
        <v>2000</v>
      </c>
      <c r="G8" s="159"/>
      <c r="H8" s="174"/>
      <c r="I8" s="381" t="s">
        <v>181</v>
      </c>
      <c r="J8" s="379">
        <f>C8+F8</f>
        <v>4000</v>
      </c>
      <c r="K8" s="380">
        <f t="shared" ref="K8:K9" si="0">D8+G8</f>
        <v>0</v>
      </c>
      <c r="L8" s="380">
        <f t="shared" ref="L8:L9" si="1">E8+H8</f>
        <v>0</v>
      </c>
      <c r="M8" s="419" t="s">
        <v>840</v>
      </c>
      <c r="N8" s="521" t="s">
        <v>182</v>
      </c>
    </row>
    <row r="9" spans="1:23" s="138" customFormat="1" ht="142.25" customHeight="1" x14ac:dyDescent="0.45">
      <c r="A9" s="418" t="s">
        <v>155</v>
      </c>
      <c r="B9" s="381" t="s">
        <v>837</v>
      </c>
      <c r="C9" s="378">
        <v>1</v>
      </c>
      <c r="D9" s="159"/>
      <c r="E9" s="174"/>
      <c r="F9" s="378">
        <v>1</v>
      </c>
      <c r="G9" s="159"/>
      <c r="H9" s="174"/>
      <c r="I9" s="381" t="s">
        <v>569</v>
      </c>
      <c r="J9" s="379">
        <f t="shared" ref="J9" si="2">C9+F9</f>
        <v>2</v>
      </c>
      <c r="K9" s="380">
        <f t="shared" si="0"/>
        <v>0</v>
      </c>
      <c r="L9" s="380">
        <f t="shared" si="1"/>
        <v>0</v>
      </c>
      <c r="M9" s="419" t="s">
        <v>841</v>
      </c>
      <c r="N9" s="146"/>
    </row>
    <row r="10" spans="1:23" x14ac:dyDescent="0.45">
      <c r="A10" s="314" t="s">
        <v>183</v>
      </c>
      <c r="B10" s="315"/>
      <c r="C10" s="316"/>
      <c r="D10" s="317"/>
      <c r="E10" s="318"/>
      <c r="F10" s="316"/>
      <c r="G10" s="317"/>
      <c r="H10" s="318"/>
      <c r="I10" s="318"/>
      <c r="J10" s="319"/>
      <c r="K10" s="320"/>
      <c r="L10" s="321"/>
      <c r="M10" s="322"/>
    </row>
    <row r="11" spans="1:23" x14ac:dyDescent="0.45">
      <c r="A11" s="323"/>
      <c r="B11" s="324"/>
      <c r="C11" s="325"/>
      <c r="D11" s="326"/>
      <c r="E11" s="327"/>
      <c r="F11" s="325"/>
      <c r="G11" s="326"/>
      <c r="H11" s="327"/>
      <c r="I11" s="327"/>
      <c r="J11" s="328"/>
      <c r="K11" s="329">
        <f t="shared" ref="K11:K18" si="3">D11+G11</f>
        <v>0</v>
      </c>
      <c r="L11" s="330"/>
      <c r="M11" s="331"/>
    </row>
    <row r="12" spans="1:23" x14ac:dyDescent="0.45">
      <c r="A12" s="332"/>
      <c r="B12" s="285"/>
      <c r="C12" s="192"/>
      <c r="D12" s="160"/>
      <c r="E12" s="175"/>
      <c r="F12" s="192"/>
      <c r="G12" s="160"/>
      <c r="H12" s="175"/>
      <c r="I12" s="175"/>
      <c r="J12" s="194"/>
      <c r="K12" s="193">
        <f t="shared" si="3"/>
        <v>0</v>
      </c>
      <c r="L12" s="195"/>
      <c r="M12" s="333"/>
    </row>
    <row r="13" spans="1:23" x14ac:dyDescent="0.45">
      <c r="A13" s="332"/>
      <c r="B13" s="285"/>
      <c r="C13" s="192"/>
      <c r="D13" s="160"/>
      <c r="E13" s="175"/>
      <c r="F13" s="192"/>
      <c r="G13" s="160"/>
      <c r="H13" s="175"/>
      <c r="I13" s="175"/>
      <c r="J13" s="194"/>
      <c r="K13" s="193">
        <f t="shared" si="3"/>
        <v>0</v>
      </c>
      <c r="L13" s="195"/>
      <c r="M13" s="333"/>
    </row>
    <row r="14" spans="1:23" x14ac:dyDescent="0.45">
      <c r="A14" s="332"/>
      <c r="B14" s="285"/>
      <c r="C14" s="192"/>
      <c r="D14" s="160"/>
      <c r="E14" s="175"/>
      <c r="F14" s="192"/>
      <c r="G14" s="160"/>
      <c r="H14" s="175"/>
      <c r="I14" s="175"/>
      <c r="J14" s="194"/>
      <c r="K14" s="193">
        <f t="shared" si="3"/>
        <v>0</v>
      </c>
      <c r="L14" s="195"/>
      <c r="M14" s="333"/>
    </row>
    <row r="15" spans="1:23" x14ac:dyDescent="0.45">
      <c r="A15" s="332"/>
      <c r="B15" s="285"/>
      <c r="C15" s="192"/>
      <c r="D15" s="160"/>
      <c r="E15" s="175"/>
      <c r="F15" s="192"/>
      <c r="G15" s="160"/>
      <c r="H15" s="175"/>
      <c r="I15" s="175"/>
      <c r="J15" s="194"/>
      <c r="K15" s="193">
        <f t="shared" si="3"/>
        <v>0</v>
      </c>
      <c r="L15" s="195"/>
      <c r="M15" s="333"/>
    </row>
    <row r="16" spans="1:23" x14ac:dyDescent="0.45">
      <c r="A16" s="332"/>
      <c r="B16" s="285"/>
      <c r="C16" s="192"/>
      <c r="D16" s="160"/>
      <c r="E16" s="175"/>
      <c r="F16" s="192"/>
      <c r="G16" s="160"/>
      <c r="H16" s="175"/>
      <c r="I16" s="175"/>
      <c r="J16" s="194"/>
      <c r="K16" s="193">
        <f t="shared" si="3"/>
        <v>0</v>
      </c>
      <c r="L16" s="195"/>
      <c r="M16" s="333"/>
    </row>
    <row r="17" spans="1:13" x14ac:dyDescent="0.45">
      <c r="A17" s="332"/>
      <c r="B17" s="285"/>
      <c r="C17" s="192"/>
      <c r="D17" s="160"/>
      <c r="E17" s="175"/>
      <c r="F17" s="192"/>
      <c r="G17" s="160"/>
      <c r="H17" s="175"/>
      <c r="I17" s="175"/>
      <c r="J17" s="194"/>
      <c r="K17" s="193">
        <f t="shared" si="3"/>
        <v>0</v>
      </c>
      <c r="L17" s="195"/>
      <c r="M17" s="333"/>
    </row>
    <row r="18" spans="1:13" x14ac:dyDescent="0.45">
      <c r="A18" s="334"/>
      <c r="B18" s="335"/>
      <c r="C18" s="336"/>
      <c r="D18" s="337"/>
      <c r="E18" s="338"/>
      <c r="F18" s="336"/>
      <c r="G18" s="337"/>
      <c r="H18" s="338"/>
      <c r="I18" s="338"/>
      <c r="J18" s="196"/>
      <c r="K18" s="197">
        <f t="shared" si="3"/>
        <v>0</v>
      </c>
      <c r="L18" s="198"/>
      <c r="M18" s="339"/>
    </row>
    <row r="19" spans="1:13" x14ac:dyDescent="0.45">
      <c r="A19" s="286"/>
      <c r="B19" s="287"/>
      <c r="M19" s="289"/>
    </row>
    <row r="20" spans="1:13" x14ac:dyDescent="0.45">
      <c r="A20" s="286"/>
      <c r="B20" s="287"/>
      <c r="M20" s="289"/>
    </row>
    <row r="21" spans="1:13" x14ac:dyDescent="0.45">
      <c r="A21" s="286"/>
      <c r="B21" s="287"/>
      <c r="M21" s="289"/>
    </row>
    <row r="22" spans="1:13" x14ac:dyDescent="0.45">
      <c r="A22" s="286"/>
      <c r="B22" s="287"/>
      <c r="M22" s="289"/>
    </row>
    <row r="23" spans="1:13" x14ac:dyDescent="0.45">
      <c r="A23" s="286"/>
      <c r="B23" s="287"/>
      <c r="M23" s="289"/>
    </row>
    <row r="24" spans="1:13" x14ac:dyDescent="0.45">
      <c r="A24" s="286"/>
      <c r="B24" s="287"/>
      <c r="M24" s="289"/>
    </row>
    <row r="25" spans="1:13" x14ac:dyDescent="0.45">
      <c r="A25" s="286"/>
      <c r="B25" s="287"/>
    </row>
    <row r="26" spans="1:13" x14ac:dyDescent="0.45">
      <c r="A26" s="286"/>
      <c r="B26" s="287"/>
    </row>
    <row r="27" spans="1:13" x14ac:dyDescent="0.45">
      <c r="A27" s="288"/>
      <c r="B27" s="287"/>
    </row>
  </sheetData>
  <mergeCells count="6">
    <mergeCell ref="M6:M7"/>
    <mergeCell ref="A2:M2"/>
    <mergeCell ref="J6:L6"/>
    <mergeCell ref="F6:H6"/>
    <mergeCell ref="A4:M4"/>
    <mergeCell ref="C6:E6"/>
  </mergeCells>
  <pageMargins left="0.39370078740157483" right="0.39370078740157483" top="0.59055118110236227" bottom="0.39370078740157483" header="0.19685039370078741" footer="0.19685039370078741"/>
  <pageSetup paperSize="8" scale="42" orientation="landscape" r:id="rId1"/>
  <headerFooter>
    <oddHeader>&amp;L&amp;"Segoe UI,Bold"&amp;14&amp;A</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8CDB07-7BBF-47EE-A735-F1EF28C42717}">
  <sheetPr>
    <pageSetUpPr fitToPage="1"/>
  </sheetPr>
  <dimension ref="A1:W27"/>
  <sheetViews>
    <sheetView showGridLines="0" zoomScaleNormal="100" zoomScaleSheetLayoutView="100" workbookViewId="0">
      <selection activeCell="N8" sqref="N8"/>
    </sheetView>
  </sheetViews>
  <sheetFormatPr defaultColWidth="8.54296875" defaultRowHeight="16.5" x14ac:dyDescent="0.45"/>
  <cols>
    <col min="1" max="1" width="32.1796875" style="9" customWidth="1"/>
    <col min="2" max="2" width="21.81640625" style="163" customWidth="1"/>
    <col min="3" max="9" width="12.81640625" style="8" customWidth="1"/>
    <col min="10" max="12" width="11.453125" style="8" customWidth="1"/>
    <col min="13" max="13" width="47.81640625" style="8" customWidth="1"/>
    <col min="14" max="14" width="31.90625" style="8" customWidth="1"/>
    <col min="15" max="15" width="11" style="8" customWidth="1"/>
    <col min="16" max="16384" width="8.54296875" style="8"/>
  </cols>
  <sheetData>
    <row r="1" spans="1:23" ht="15.9" customHeight="1" x14ac:dyDescent="0.45">
      <c r="A1" s="10"/>
    </row>
    <row r="2" spans="1:23" s="62" customFormat="1" ht="36" customHeight="1" x14ac:dyDescent="0.85">
      <c r="A2" s="472" t="s">
        <v>184</v>
      </c>
      <c r="B2" s="472"/>
      <c r="C2" s="472"/>
      <c r="D2" s="472"/>
      <c r="E2" s="472"/>
      <c r="F2" s="472"/>
      <c r="G2" s="472"/>
      <c r="H2" s="472"/>
      <c r="I2" s="472"/>
      <c r="J2" s="472"/>
      <c r="K2" s="472"/>
      <c r="L2" s="472"/>
      <c r="M2" s="472"/>
      <c r="N2" s="113"/>
      <c r="O2" s="113"/>
      <c r="P2" s="113"/>
      <c r="Q2" s="113"/>
    </row>
    <row r="3" spans="1:23" s="26" customFormat="1" ht="15.9" customHeight="1" x14ac:dyDescent="0.45">
      <c r="A3" s="161"/>
      <c r="B3" s="162"/>
      <c r="C3" s="32"/>
      <c r="D3" s="32"/>
      <c r="E3" s="32"/>
      <c r="F3" s="32"/>
      <c r="G3" s="32"/>
      <c r="H3" s="32"/>
      <c r="I3" s="32"/>
      <c r="J3" s="32"/>
      <c r="K3" s="32"/>
      <c r="L3" s="32"/>
      <c r="M3" s="32"/>
      <c r="N3" s="32"/>
      <c r="O3" s="32"/>
      <c r="P3" s="32"/>
      <c r="Q3" s="32"/>
      <c r="R3" s="32"/>
      <c r="S3" s="32"/>
    </row>
    <row r="4" spans="1:23" ht="85.5" customHeight="1" x14ac:dyDescent="0.45">
      <c r="A4" s="493" t="s">
        <v>185</v>
      </c>
      <c r="B4" s="495"/>
      <c r="C4" s="495"/>
      <c r="D4" s="495"/>
      <c r="E4" s="495"/>
      <c r="F4" s="495"/>
      <c r="G4" s="495"/>
      <c r="H4" s="495"/>
      <c r="I4" s="495"/>
      <c r="J4" s="495"/>
      <c r="K4" s="495"/>
      <c r="L4" s="495"/>
      <c r="M4" s="495"/>
      <c r="N4" s="166"/>
      <c r="O4" s="166"/>
      <c r="P4" s="166"/>
      <c r="Q4" s="166"/>
      <c r="R4" s="166"/>
      <c r="S4" s="166"/>
      <c r="T4" s="25"/>
      <c r="U4" s="25"/>
      <c r="V4" s="25"/>
      <c r="W4" s="25"/>
    </row>
    <row r="5" spans="1:23" ht="15.9" customHeight="1" x14ac:dyDescent="0.45"/>
    <row r="6" spans="1:23" ht="15.9" customHeight="1" x14ac:dyDescent="0.45">
      <c r="C6" s="490" t="s">
        <v>146</v>
      </c>
      <c r="D6" s="491"/>
      <c r="E6" s="492"/>
      <c r="F6" s="490" t="s">
        <v>156</v>
      </c>
      <c r="G6" s="491"/>
      <c r="H6" s="492"/>
      <c r="I6" s="416"/>
      <c r="J6" s="489"/>
      <c r="K6" s="489"/>
      <c r="L6" s="489"/>
      <c r="M6" s="488" t="s">
        <v>172</v>
      </c>
      <c r="N6" s="12"/>
    </row>
    <row r="7" spans="1:23" ht="48" customHeight="1" x14ac:dyDescent="0.45">
      <c r="A7" s="165" t="s">
        <v>173</v>
      </c>
      <c r="B7" s="165" t="s">
        <v>174</v>
      </c>
      <c r="C7" s="165" t="s">
        <v>175</v>
      </c>
      <c r="D7" s="165" t="s">
        <v>176</v>
      </c>
      <c r="E7" s="165" t="s">
        <v>177</v>
      </c>
      <c r="F7" s="165" t="s">
        <v>175</v>
      </c>
      <c r="G7" s="165" t="s">
        <v>176</v>
      </c>
      <c r="H7" s="165" t="s">
        <v>177</v>
      </c>
      <c r="I7" s="165" t="s">
        <v>178</v>
      </c>
      <c r="J7" s="165" t="s">
        <v>179</v>
      </c>
      <c r="K7" s="165" t="s">
        <v>176</v>
      </c>
      <c r="L7" s="199" t="s">
        <v>177</v>
      </c>
      <c r="M7" s="488"/>
    </row>
    <row r="8" spans="1:23" s="145" customFormat="1" ht="99.65" customHeight="1" x14ac:dyDescent="0.45">
      <c r="A8" s="420" t="s">
        <v>153</v>
      </c>
      <c r="B8" s="417" t="s">
        <v>839</v>
      </c>
      <c r="C8" s="191">
        <v>500</v>
      </c>
      <c r="D8" s="159"/>
      <c r="E8" s="159"/>
      <c r="F8" s="191">
        <v>500</v>
      </c>
      <c r="G8" s="267"/>
      <c r="H8" s="267"/>
      <c r="I8" s="381" t="s">
        <v>458</v>
      </c>
      <c r="J8" s="379">
        <f>C8+F8</f>
        <v>1000</v>
      </c>
      <c r="K8" s="380">
        <f t="shared" ref="K8:K9" si="0">D8+G8</f>
        <v>0</v>
      </c>
      <c r="L8" s="380">
        <f t="shared" ref="L8:L9" si="1">E8+H8</f>
        <v>0</v>
      </c>
      <c r="M8" s="421" t="s">
        <v>842</v>
      </c>
      <c r="N8" s="522" t="s">
        <v>182</v>
      </c>
    </row>
    <row r="9" spans="1:23" s="145" customFormat="1" ht="66" customHeight="1" x14ac:dyDescent="0.35">
      <c r="A9" s="420" t="s">
        <v>155</v>
      </c>
      <c r="B9" s="417" t="s">
        <v>838</v>
      </c>
      <c r="C9" s="191">
        <v>1500</v>
      </c>
      <c r="D9" s="159"/>
      <c r="E9" s="159"/>
      <c r="F9" s="191"/>
      <c r="G9" s="267"/>
      <c r="H9" s="267"/>
      <c r="I9" s="381" t="s">
        <v>425</v>
      </c>
      <c r="J9" s="379">
        <f t="shared" ref="J9" si="2">C9+F9</f>
        <v>1500</v>
      </c>
      <c r="K9" s="380">
        <f t="shared" si="0"/>
        <v>0</v>
      </c>
      <c r="L9" s="380">
        <f t="shared" si="1"/>
        <v>0</v>
      </c>
      <c r="M9" s="421" t="s">
        <v>843</v>
      </c>
    </row>
    <row r="10" spans="1:23" ht="17" thickBot="1" x14ac:dyDescent="0.5">
      <c r="A10" s="232" t="s">
        <v>186</v>
      </c>
      <c r="B10" s="164"/>
      <c r="C10" s="164"/>
      <c r="D10" s="164"/>
      <c r="E10" s="164"/>
      <c r="F10" s="164"/>
      <c r="G10" s="164"/>
      <c r="H10" s="164"/>
      <c r="I10" s="318"/>
      <c r="J10" s="154"/>
      <c r="K10" s="176"/>
      <c r="L10" s="155"/>
      <c r="M10" s="156"/>
    </row>
    <row r="11" spans="1:23" x14ac:dyDescent="0.45">
      <c r="A11" s="285"/>
      <c r="B11" s="285"/>
      <c r="C11" s="192"/>
      <c r="D11" s="160"/>
      <c r="E11" s="160"/>
      <c r="F11" s="192"/>
      <c r="G11" s="282"/>
      <c r="H11" s="282"/>
      <c r="I11" s="327"/>
      <c r="J11" s="194"/>
      <c r="K11" s="193">
        <v>0</v>
      </c>
      <c r="L11" s="195"/>
      <c r="M11" s="284"/>
    </row>
    <row r="12" spans="1:23" x14ac:dyDescent="0.45">
      <c r="A12" s="285"/>
      <c r="B12" s="285"/>
      <c r="C12" s="192"/>
      <c r="D12" s="160"/>
      <c r="E12" s="160"/>
      <c r="F12" s="192"/>
      <c r="G12" s="282"/>
      <c r="H12" s="282"/>
      <c r="I12" s="175"/>
      <c r="J12" s="194"/>
      <c r="K12" s="193">
        <v>0</v>
      </c>
      <c r="L12" s="195"/>
      <c r="M12" s="284"/>
    </row>
    <row r="13" spans="1:23" x14ac:dyDescent="0.45">
      <c r="A13" s="285"/>
      <c r="B13" s="285"/>
      <c r="C13" s="192"/>
      <c r="D13" s="160"/>
      <c r="E13" s="160"/>
      <c r="F13" s="192"/>
      <c r="G13" s="282"/>
      <c r="H13" s="282"/>
      <c r="I13" s="175"/>
      <c r="J13" s="194"/>
      <c r="K13" s="193">
        <v>0</v>
      </c>
      <c r="L13" s="195"/>
      <c r="M13" s="284"/>
    </row>
    <row r="14" spans="1:23" x14ac:dyDescent="0.45">
      <c r="A14" s="285"/>
      <c r="B14" s="285"/>
      <c r="C14" s="192"/>
      <c r="D14" s="160"/>
      <c r="E14" s="160"/>
      <c r="F14" s="192"/>
      <c r="G14" s="282"/>
      <c r="H14" s="282"/>
      <c r="I14" s="175"/>
      <c r="J14" s="194"/>
      <c r="K14" s="193">
        <v>0</v>
      </c>
      <c r="L14" s="195"/>
      <c r="M14" s="284"/>
    </row>
    <row r="15" spans="1:23" x14ac:dyDescent="0.45">
      <c r="A15" s="285"/>
      <c r="B15" s="285"/>
      <c r="C15" s="192"/>
      <c r="D15" s="160"/>
      <c r="E15" s="160"/>
      <c r="F15" s="192"/>
      <c r="G15" s="282"/>
      <c r="H15" s="282"/>
      <c r="I15" s="175"/>
      <c r="J15" s="194"/>
      <c r="K15" s="193">
        <v>0</v>
      </c>
      <c r="L15" s="195"/>
      <c r="M15" s="284"/>
    </row>
    <row r="16" spans="1:23" x14ac:dyDescent="0.45">
      <c r="A16" s="285"/>
      <c r="B16" s="285"/>
      <c r="C16" s="192"/>
      <c r="D16" s="160"/>
      <c r="E16" s="160"/>
      <c r="F16" s="192"/>
      <c r="G16" s="282"/>
      <c r="H16" s="282"/>
      <c r="I16" s="175"/>
      <c r="J16" s="194"/>
      <c r="K16" s="193">
        <v>0</v>
      </c>
      <c r="L16" s="195"/>
      <c r="M16" s="284"/>
    </row>
    <row r="17" spans="1:13" x14ac:dyDescent="0.45">
      <c r="A17" s="285"/>
      <c r="B17" s="285"/>
      <c r="C17" s="192"/>
      <c r="D17" s="160"/>
      <c r="E17" s="160"/>
      <c r="F17" s="192"/>
      <c r="G17" s="282"/>
      <c r="H17" s="282"/>
      <c r="I17" s="175"/>
      <c r="J17" s="194"/>
      <c r="K17" s="193">
        <v>0</v>
      </c>
      <c r="L17" s="195"/>
      <c r="M17" s="284"/>
    </row>
    <row r="18" spans="1:13" ht="17" thickBot="1" x14ac:dyDescent="0.5">
      <c r="A18" s="285"/>
      <c r="B18" s="285"/>
      <c r="C18" s="192"/>
      <c r="D18" s="160"/>
      <c r="E18" s="160"/>
      <c r="F18" s="192"/>
      <c r="G18" s="282"/>
      <c r="H18" s="282"/>
      <c r="I18" s="338"/>
      <c r="J18" s="196"/>
      <c r="K18" s="197">
        <v>0</v>
      </c>
      <c r="L18" s="198"/>
      <c r="M18" s="284"/>
    </row>
    <row r="19" spans="1:13" x14ac:dyDescent="0.45">
      <c r="A19" s="286"/>
      <c r="B19" s="287"/>
      <c r="G19" s="289"/>
      <c r="H19" s="289"/>
      <c r="M19" s="289"/>
    </row>
    <row r="20" spans="1:13" x14ac:dyDescent="0.45">
      <c r="A20" s="286"/>
      <c r="B20" s="287"/>
      <c r="G20" s="289"/>
      <c r="H20" s="289"/>
      <c r="M20" s="289"/>
    </row>
    <row r="21" spans="1:13" x14ac:dyDescent="0.45">
      <c r="A21" s="286"/>
      <c r="B21" s="287"/>
      <c r="G21" s="289"/>
      <c r="H21" s="289"/>
      <c r="M21" s="289"/>
    </row>
    <row r="22" spans="1:13" x14ac:dyDescent="0.45">
      <c r="A22" s="286"/>
      <c r="B22" s="287"/>
      <c r="G22" s="289"/>
      <c r="H22" s="289"/>
      <c r="M22" s="289"/>
    </row>
    <row r="23" spans="1:13" x14ac:dyDescent="0.45">
      <c r="A23" s="286"/>
      <c r="B23" s="287"/>
      <c r="G23" s="289"/>
      <c r="H23" s="289"/>
      <c r="M23" s="289"/>
    </row>
    <row r="24" spans="1:13" x14ac:dyDescent="0.45">
      <c r="A24" s="286"/>
      <c r="B24" s="287"/>
      <c r="G24" s="289"/>
      <c r="H24" s="289"/>
      <c r="M24" s="289"/>
    </row>
    <row r="25" spans="1:13" x14ac:dyDescent="0.45">
      <c r="A25" s="286"/>
      <c r="B25" s="287"/>
      <c r="G25" s="289"/>
      <c r="H25" s="289"/>
      <c r="M25" s="289"/>
    </row>
    <row r="26" spans="1:13" x14ac:dyDescent="0.45">
      <c r="A26" s="286"/>
      <c r="B26" s="287"/>
      <c r="G26" s="289"/>
      <c r="H26" s="289"/>
      <c r="M26" s="289"/>
    </row>
    <row r="27" spans="1:13" x14ac:dyDescent="0.45">
      <c r="A27" s="288"/>
      <c r="B27" s="287"/>
      <c r="G27" s="289"/>
      <c r="H27" s="289"/>
      <c r="M27" s="289"/>
    </row>
  </sheetData>
  <mergeCells count="6">
    <mergeCell ref="A2:M2"/>
    <mergeCell ref="C6:E6"/>
    <mergeCell ref="F6:H6"/>
    <mergeCell ref="J6:L6"/>
    <mergeCell ref="M6:M7"/>
    <mergeCell ref="A4:M4"/>
  </mergeCells>
  <pageMargins left="0.39370078740157483" right="0.39370078740157483" top="0.59055118110236227" bottom="0.39370078740157483" header="0.19685039370078741" footer="0.19685039370078741"/>
  <pageSetup paperSize="8" scale="44" orientation="landscape" r:id="rId1"/>
  <headerFooter>
    <oddHeader>&amp;L&amp;"Segoe UI,Bold"&amp;14&amp;A</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DEAD1B-C37E-48BE-AAF7-255D2345A2F1}">
  <sheetPr>
    <pageSetUpPr fitToPage="1"/>
  </sheetPr>
  <dimension ref="A1:L57"/>
  <sheetViews>
    <sheetView zoomScaleNormal="100" zoomScaleSheetLayoutView="100" workbookViewId="0">
      <selection activeCell="F20" sqref="F20"/>
    </sheetView>
  </sheetViews>
  <sheetFormatPr defaultRowHeight="14.5" x14ac:dyDescent="0.35"/>
  <cols>
    <col min="1" max="1" width="9.54296875" style="171" customWidth="1"/>
    <col min="2" max="11" width="19.453125" customWidth="1"/>
  </cols>
  <sheetData>
    <row r="1" spans="1:12" ht="15.9" customHeight="1" x14ac:dyDescent="0.45">
      <c r="A1" s="25"/>
      <c r="B1" s="8"/>
      <c r="C1" s="8"/>
      <c r="D1" s="8"/>
      <c r="E1" s="8"/>
      <c r="F1" s="8"/>
      <c r="G1" s="8"/>
      <c r="H1" s="8"/>
      <c r="I1" s="8"/>
      <c r="J1" s="8"/>
      <c r="K1" s="8"/>
    </row>
    <row r="2" spans="1:12" s="116" customFormat="1" ht="36" customHeight="1" x14ac:dyDescent="0.35">
      <c r="A2" s="496" t="s">
        <v>187</v>
      </c>
      <c r="B2" s="496"/>
      <c r="C2" s="496"/>
      <c r="D2" s="496"/>
      <c r="E2" s="496"/>
      <c r="F2" s="496"/>
      <c r="G2" s="496"/>
      <c r="H2" s="496"/>
      <c r="I2" s="496"/>
      <c r="J2" s="496"/>
      <c r="K2" s="496"/>
    </row>
    <row r="3" spans="1:12" s="26" customFormat="1" ht="15.9" customHeight="1" thickBot="1" x14ac:dyDescent="0.5">
      <c r="A3" s="168"/>
      <c r="B3" s="32"/>
      <c r="C3" s="32"/>
      <c r="D3" s="32"/>
      <c r="E3" s="32"/>
      <c r="F3" s="32"/>
      <c r="G3" s="32"/>
      <c r="H3" s="32"/>
      <c r="I3" s="32"/>
      <c r="J3" s="32"/>
      <c r="K3" s="32"/>
      <c r="L3" s="32"/>
    </row>
    <row r="4" spans="1:12" s="60" customFormat="1" ht="52.5" customHeight="1" thickBot="1" x14ac:dyDescent="0.4">
      <c r="A4" s="497" t="s">
        <v>188</v>
      </c>
      <c r="B4" s="498"/>
      <c r="C4" s="498"/>
      <c r="D4" s="498"/>
      <c r="E4" s="498"/>
      <c r="F4" s="498"/>
      <c r="G4" s="498"/>
      <c r="H4" s="498"/>
      <c r="I4" s="499"/>
      <c r="J4" s="200"/>
      <c r="K4" s="200"/>
      <c r="L4" s="200"/>
    </row>
    <row r="5" spans="1:12" s="8" customFormat="1" ht="16.5" x14ac:dyDescent="0.45">
      <c r="A5" s="169"/>
      <c r="B5" s="16"/>
    </row>
    <row r="6" spans="1:12" s="167" customFormat="1" ht="56.15" customHeight="1" x14ac:dyDescent="0.35">
      <c r="A6" s="170" t="s">
        <v>189</v>
      </c>
      <c r="B6" s="212" t="s">
        <v>190</v>
      </c>
      <c r="C6" s="212" t="s">
        <v>191</v>
      </c>
      <c r="D6" s="212" t="s">
        <v>192</v>
      </c>
      <c r="E6" s="212" t="s">
        <v>193</v>
      </c>
      <c r="F6" s="212" t="s">
        <v>194</v>
      </c>
      <c r="G6" s="212" t="s">
        <v>195</v>
      </c>
      <c r="H6" s="212" t="s">
        <v>196</v>
      </c>
      <c r="I6" s="212" t="s">
        <v>197</v>
      </c>
      <c r="J6" s="212" t="s">
        <v>198</v>
      </c>
      <c r="K6" s="212" t="s">
        <v>199</v>
      </c>
    </row>
    <row r="7" spans="1:12" ht="16.5" x14ac:dyDescent="0.45">
      <c r="A7" s="228">
        <v>1</v>
      </c>
      <c r="B7" s="283" t="s">
        <v>200</v>
      </c>
      <c r="C7" s="283" t="s">
        <v>200</v>
      </c>
      <c r="D7" s="283" t="s">
        <v>200</v>
      </c>
      <c r="E7" s="283" t="s">
        <v>200</v>
      </c>
      <c r="F7" s="283" t="s">
        <v>200</v>
      </c>
      <c r="G7" s="283" t="s">
        <v>200</v>
      </c>
      <c r="H7" s="283" t="s">
        <v>200</v>
      </c>
      <c r="I7" s="283" t="s">
        <v>200</v>
      </c>
      <c r="J7" s="283" t="s">
        <v>200</v>
      </c>
      <c r="K7" s="283" t="s">
        <v>200</v>
      </c>
    </row>
    <row r="8" spans="1:12" ht="16.5" x14ac:dyDescent="0.45">
      <c r="A8" s="228">
        <v>2</v>
      </c>
      <c r="B8" s="283" t="s">
        <v>200</v>
      </c>
      <c r="C8" s="283" t="s">
        <v>200</v>
      </c>
      <c r="D8" s="283" t="s">
        <v>200</v>
      </c>
      <c r="E8" s="283" t="s">
        <v>200</v>
      </c>
      <c r="F8" s="283" t="s">
        <v>200</v>
      </c>
      <c r="G8" s="283" t="s">
        <v>200</v>
      </c>
      <c r="H8" s="283" t="s">
        <v>200</v>
      </c>
      <c r="I8" s="283" t="s">
        <v>200</v>
      </c>
      <c r="J8" s="283" t="s">
        <v>200</v>
      </c>
      <c r="K8" s="283" t="s">
        <v>200</v>
      </c>
    </row>
    <row r="9" spans="1:12" ht="16.5" x14ac:dyDescent="0.45">
      <c r="A9" s="228">
        <v>3</v>
      </c>
      <c r="B9" s="283" t="s">
        <v>200</v>
      </c>
      <c r="C9" s="283" t="s">
        <v>200</v>
      </c>
      <c r="D9" s="283" t="s">
        <v>200</v>
      </c>
      <c r="E9" s="283" t="s">
        <v>200</v>
      </c>
      <c r="F9" s="283" t="s">
        <v>200</v>
      </c>
      <c r="G9" s="283" t="s">
        <v>200</v>
      </c>
      <c r="H9" s="283" t="s">
        <v>200</v>
      </c>
      <c r="I9" s="283" t="s">
        <v>200</v>
      </c>
      <c r="J9" s="283" t="s">
        <v>200</v>
      </c>
      <c r="K9" s="283" t="s">
        <v>200</v>
      </c>
    </row>
    <row r="10" spans="1:12" ht="16.5" x14ac:dyDescent="0.45">
      <c r="A10" s="228">
        <v>4</v>
      </c>
      <c r="B10" s="283" t="s">
        <v>200</v>
      </c>
      <c r="C10" s="283" t="s">
        <v>200</v>
      </c>
      <c r="D10" s="283" t="s">
        <v>200</v>
      </c>
      <c r="E10" s="283" t="s">
        <v>200</v>
      </c>
      <c r="F10" s="283" t="s">
        <v>200</v>
      </c>
      <c r="G10" s="283" t="s">
        <v>200</v>
      </c>
      <c r="H10" s="283" t="s">
        <v>200</v>
      </c>
      <c r="I10" s="283" t="s">
        <v>200</v>
      </c>
      <c r="J10" s="283" t="s">
        <v>200</v>
      </c>
      <c r="K10" s="283" t="s">
        <v>200</v>
      </c>
    </row>
    <row r="11" spans="1:12" ht="16.5" x14ac:dyDescent="0.45">
      <c r="A11" s="228">
        <v>5</v>
      </c>
      <c r="B11" s="283" t="s">
        <v>200</v>
      </c>
      <c r="C11" s="283" t="s">
        <v>200</v>
      </c>
      <c r="D11" s="283" t="s">
        <v>200</v>
      </c>
      <c r="E11" s="283" t="s">
        <v>200</v>
      </c>
      <c r="F11" s="283" t="s">
        <v>200</v>
      </c>
      <c r="G11" s="283" t="s">
        <v>200</v>
      </c>
      <c r="H11" s="283" t="s">
        <v>200</v>
      </c>
      <c r="I11" s="283" t="s">
        <v>200</v>
      </c>
      <c r="J11" s="283" t="s">
        <v>200</v>
      </c>
      <c r="K11" s="283" t="s">
        <v>200</v>
      </c>
    </row>
    <row r="12" spans="1:12" ht="16.5" x14ac:dyDescent="0.45">
      <c r="A12" s="228">
        <v>6</v>
      </c>
      <c r="B12" s="283" t="s">
        <v>200</v>
      </c>
      <c r="C12" s="283" t="s">
        <v>200</v>
      </c>
      <c r="D12" s="283" t="s">
        <v>200</v>
      </c>
      <c r="E12" s="283" t="s">
        <v>200</v>
      </c>
      <c r="F12" s="283" t="s">
        <v>200</v>
      </c>
      <c r="G12" s="283" t="s">
        <v>200</v>
      </c>
      <c r="H12" s="283" t="s">
        <v>200</v>
      </c>
      <c r="I12" s="283" t="s">
        <v>200</v>
      </c>
      <c r="J12" s="283" t="s">
        <v>200</v>
      </c>
      <c r="K12" s="283" t="s">
        <v>200</v>
      </c>
    </row>
    <row r="13" spans="1:12" ht="16.5" x14ac:dyDescent="0.45">
      <c r="A13" s="228">
        <v>7</v>
      </c>
      <c r="B13" s="283" t="s">
        <v>200</v>
      </c>
      <c r="C13" s="283" t="s">
        <v>200</v>
      </c>
      <c r="D13" s="283" t="s">
        <v>200</v>
      </c>
      <c r="E13" s="283" t="s">
        <v>200</v>
      </c>
      <c r="F13" s="283" t="s">
        <v>200</v>
      </c>
      <c r="G13" s="283" t="s">
        <v>200</v>
      </c>
      <c r="H13" s="283" t="s">
        <v>200</v>
      </c>
      <c r="I13" s="283" t="s">
        <v>200</v>
      </c>
      <c r="J13" s="283" t="s">
        <v>200</v>
      </c>
      <c r="K13" s="283" t="s">
        <v>200</v>
      </c>
    </row>
    <row r="14" spans="1:12" ht="16.5" x14ac:dyDescent="0.45">
      <c r="A14" s="228">
        <v>8</v>
      </c>
      <c r="B14" s="283" t="s">
        <v>200</v>
      </c>
      <c r="C14" s="283" t="s">
        <v>200</v>
      </c>
      <c r="D14" s="283" t="s">
        <v>200</v>
      </c>
      <c r="E14" s="283" t="s">
        <v>200</v>
      </c>
      <c r="F14" s="283" t="s">
        <v>200</v>
      </c>
      <c r="G14" s="283" t="s">
        <v>200</v>
      </c>
      <c r="H14" s="283" t="s">
        <v>200</v>
      </c>
      <c r="I14" s="283" t="s">
        <v>200</v>
      </c>
      <c r="J14" s="283" t="s">
        <v>200</v>
      </c>
      <c r="K14" s="283" t="s">
        <v>200</v>
      </c>
    </row>
    <row r="15" spans="1:12" ht="16.5" x14ac:dyDescent="0.45">
      <c r="A15" s="228">
        <v>9</v>
      </c>
      <c r="B15" s="283" t="s">
        <v>200</v>
      </c>
      <c r="C15" s="283" t="s">
        <v>200</v>
      </c>
      <c r="D15" s="283" t="s">
        <v>200</v>
      </c>
      <c r="E15" s="283" t="s">
        <v>200</v>
      </c>
      <c r="F15" s="283" t="s">
        <v>200</v>
      </c>
      <c r="G15" s="283" t="s">
        <v>200</v>
      </c>
      <c r="H15" s="283" t="s">
        <v>200</v>
      </c>
      <c r="I15" s="283" t="s">
        <v>200</v>
      </c>
      <c r="J15" s="283" t="s">
        <v>200</v>
      </c>
      <c r="K15" s="283" t="s">
        <v>200</v>
      </c>
    </row>
    <row r="16" spans="1:12" ht="16.5" x14ac:dyDescent="0.45">
      <c r="A16" s="228">
        <v>10</v>
      </c>
      <c r="B16" s="283" t="s">
        <v>200</v>
      </c>
      <c r="C16" s="283" t="s">
        <v>200</v>
      </c>
      <c r="D16" s="283" t="s">
        <v>200</v>
      </c>
      <c r="E16" s="283" t="s">
        <v>200</v>
      </c>
      <c r="F16" s="283" t="s">
        <v>200</v>
      </c>
      <c r="G16" s="283" t="s">
        <v>200</v>
      </c>
      <c r="H16" s="283" t="s">
        <v>200</v>
      </c>
      <c r="I16" s="283" t="s">
        <v>200</v>
      </c>
      <c r="J16" s="283" t="s">
        <v>200</v>
      </c>
      <c r="K16" s="283" t="s">
        <v>200</v>
      </c>
    </row>
    <row r="17" spans="1:11" ht="16.5" x14ac:dyDescent="0.45">
      <c r="A17" s="228">
        <v>11</v>
      </c>
      <c r="B17" s="283" t="s">
        <v>200</v>
      </c>
      <c r="C17" s="283" t="s">
        <v>200</v>
      </c>
      <c r="D17" s="283" t="s">
        <v>200</v>
      </c>
      <c r="E17" s="283" t="s">
        <v>200</v>
      </c>
      <c r="F17" s="283" t="s">
        <v>200</v>
      </c>
      <c r="G17" s="283" t="s">
        <v>200</v>
      </c>
      <c r="H17" s="283" t="s">
        <v>200</v>
      </c>
      <c r="I17" s="283" t="s">
        <v>200</v>
      </c>
      <c r="J17" s="283" t="s">
        <v>200</v>
      </c>
      <c r="K17" s="283" t="s">
        <v>200</v>
      </c>
    </row>
    <row r="18" spans="1:11" ht="16.5" x14ac:dyDescent="0.45">
      <c r="A18" s="228">
        <v>12</v>
      </c>
      <c r="B18" s="283" t="s">
        <v>200</v>
      </c>
      <c r="C18" s="283" t="s">
        <v>200</v>
      </c>
      <c r="D18" s="283" t="s">
        <v>200</v>
      </c>
      <c r="E18" s="283" t="s">
        <v>200</v>
      </c>
      <c r="F18" s="283" t="s">
        <v>200</v>
      </c>
      <c r="G18" s="283" t="s">
        <v>200</v>
      </c>
      <c r="H18" s="283" t="s">
        <v>200</v>
      </c>
      <c r="I18" s="283" t="s">
        <v>200</v>
      </c>
      <c r="J18" s="283" t="s">
        <v>200</v>
      </c>
      <c r="K18" s="283" t="s">
        <v>200</v>
      </c>
    </row>
    <row r="19" spans="1:11" ht="16.5" x14ac:dyDescent="0.45">
      <c r="A19" s="228">
        <v>13</v>
      </c>
      <c r="B19" s="283" t="s">
        <v>200</v>
      </c>
      <c r="C19" s="283" t="s">
        <v>200</v>
      </c>
      <c r="D19" s="283" t="s">
        <v>200</v>
      </c>
      <c r="E19" s="283" t="s">
        <v>200</v>
      </c>
      <c r="F19" s="283" t="s">
        <v>200</v>
      </c>
      <c r="G19" s="283" t="s">
        <v>200</v>
      </c>
      <c r="H19" s="283" t="s">
        <v>200</v>
      </c>
      <c r="I19" s="283" t="s">
        <v>200</v>
      </c>
      <c r="J19" s="283" t="s">
        <v>200</v>
      </c>
      <c r="K19" s="283" t="s">
        <v>200</v>
      </c>
    </row>
    <row r="20" spans="1:11" ht="16.5" x14ac:dyDescent="0.45">
      <c r="A20" s="228">
        <v>14</v>
      </c>
      <c r="B20" s="283" t="s">
        <v>200</v>
      </c>
      <c r="C20" s="283" t="s">
        <v>200</v>
      </c>
      <c r="D20" s="283" t="s">
        <v>200</v>
      </c>
      <c r="E20" s="283" t="s">
        <v>200</v>
      </c>
      <c r="F20" s="283" t="s">
        <v>200</v>
      </c>
      <c r="G20" s="283" t="s">
        <v>200</v>
      </c>
      <c r="H20" s="283" t="s">
        <v>200</v>
      </c>
      <c r="I20" s="283" t="s">
        <v>200</v>
      </c>
      <c r="J20" s="283" t="s">
        <v>200</v>
      </c>
      <c r="K20" s="283" t="s">
        <v>200</v>
      </c>
    </row>
    <row r="21" spans="1:11" ht="16.5" x14ac:dyDescent="0.45">
      <c r="A21" s="228">
        <v>15</v>
      </c>
      <c r="B21" s="283" t="s">
        <v>200</v>
      </c>
      <c r="C21" s="283" t="s">
        <v>200</v>
      </c>
      <c r="D21" s="283" t="s">
        <v>200</v>
      </c>
      <c r="E21" s="283" t="s">
        <v>200</v>
      </c>
      <c r="F21" s="283" t="s">
        <v>200</v>
      </c>
      <c r="G21" s="283" t="s">
        <v>200</v>
      </c>
      <c r="H21" s="283" t="s">
        <v>200</v>
      </c>
      <c r="I21" s="283" t="s">
        <v>200</v>
      </c>
      <c r="J21" s="283" t="s">
        <v>200</v>
      </c>
      <c r="K21" s="283" t="s">
        <v>200</v>
      </c>
    </row>
    <row r="22" spans="1:11" ht="16.5" x14ac:dyDescent="0.45">
      <c r="A22" s="228">
        <v>16</v>
      </c>
      <c r="B22" s="283" t="s">
        <v>200</v>
      </c>
      <c r="C22" s="283" t="s">
        <v>200</v>
      </c>
      <c r="D22" s="283" t="s">
        <v>200</v>
      </c>
      <c r="E22" s="283" t="s">
        <v>200</v>
      </c>
      <c r="F22" s="283" t="s">
        <v>200</v>
      </c>
      <c r="G22" s="283" t="s">
        <v>200</v>
      </c>
      <c r="H22" s="283" t="s">
        <v>200</v>
      </c>
      <c r="I22" s="283" t="s">
        <v>200</v>
      </c>
      <c r="J22" s="283" t="s">
        <v>200</v>
      </c>
      <c r="K22" s="283" t="s">
        <v>200</v>
      </c>
    </row>
    <row r="23" spans="1:11" ht="16.5" x14ac:dyDescent="0.45">
      <c r="A23" s="228">
        <v>17</v>
      </c>
      <c r="B23" s="283" t="s">
        <v>200</v>
      </c>
      <c r="C23" s="283" t="s">
        <v>200</v>
      </c>
      <c r="D23" s="283" t="s">
        <v>200</v>
      </c>
      <c r="E23" s="283" t="s">
        <v>200</v>
      </c>
      <c r="F23" s="283" t="s">
        <v>200</v>
      </c>
      <c r="G23" s="283" t="s">
        <v>200</v>
      </c>
      <c r="H23" s="283" t="s">
        <v>200</v>
      </c>
      <c r="I23" s="283" t="s">
        <v>200</v>
      </c>
      <c r="J23" s="283" t="s">
        <v>200</v>
      </c>
      <c r="K23" s="283" t="s">
        <v>200</v>
      </c>
    </row>
    <row r="24" spans="1:11" ht="16.5" x14ac:dyDescent="0.45">
      <c r="A24" s="228">
        <v>18</v>
      </c>
      <c r="B24" s="283" t="s">
        <v>200</v>
      </c>
      <c r="C24" s="283" t="s">
        <v>200</v>
      </c>
      <c r="D24" s="283" t="s">
        <v>200</v>
      </c>
      <c r="E24" s="283" t="s">
        <v>200</v>
      </c>
      <c r="F24" s="283" t="s">
        <v>200</v>
      </c>
      <c r="G24" s="283" t="s">
        <v>200</v>
      </c>
      <c r="H24" s="283" t="s">
        <v>200</v>
      </c>
      <c r="I24" s="283" t="s">
        <v>200</v>
      </c>
      <c r="J24" s="283" t="s">
        <v>200</v>
      </c>
      <c r="K24" s="283" t="s">
        <v>200</v>
      </c>
    </row>
    <row r="25" spans="1:11" ht="16.5" x14ac:dyDescent="0.45">
      <c r="A25" s="228">
        <v>19</v>
      </c>
      <c r="B25" s="283" t="s">
        <v>200</v>
      </c>
      <c r="C25" s="283" t="s">
        <v>200</v>
      </c>
      <c r="D25" s="283" t="s">
        <v>200</v>
      </c>
      <c r="E25" s="283" t="s">
        <v>200</v>
      </c>
      <c r="F25" s="283" t="s">
        <v>200</v>
      </c>
      <c r="G25" s="283" t="s">
        <v>200</v>
      </c>
      <c r="H25" s="283" t="s">
        <v>200</v>
      </c>
      <c r="I25" s="283" t="s">
        <v>200</v>
      </c>
      <c r="J25" s="283" t="s">
        <v>200</v>
      </c>
      <c r="K25" s="283" t="s">
        <v>200</v>
      </c>
    </row>
    <row r="26" spans="1:11" ht="16.5" x14ac:dyDescent="0.45">
      <c r="A26" s="228">
        <v>20</v>
      </c>
      <c r="B26" s="283" t="s">
        <v>200</v>
      </c>
      <c r="C26" s="283" t="s">
        <v>200</v>
      </c>
      <c r="D26" s="283" t="s">
        <v>200</v>
      </c>
      <c r="E26" s="283" t="s">
        <v>200</v>
      </c>
      <c r="F26" s="283" t="s">
        <v>200</v>
      </c>
      <c r="G26" s="283" t="s">
        <v>200</v>
      </c>
      <c r="H26" s="283" t="s">
        <v>200</v>
      </c>
      <c r="I26" s="283" t="s">
        <v>200</v>
      </c>
      <c r="J26" s="283" t="s">
        <v>200</v>
      </c>
      <c r="K26" s="283" t="s">
        <v>200</v>
      </c>
    </row>
    <row r="27" spans="1:11" ht="16.5" x14ac:dyDescent="0.45">
      <c r="A27" s="228">
        <v>21</v>
      </c>
      <c r="B27" s="283" t="s">
        <v>200</v>
      </c>
      <c r="C27" s="283" t="s">
        <v>200</v>
      </c>
      <c r="D27" s="283" t="s">
        <v>200</v>
      </c>
      <c r="E27" s="283" t="s">
        <v>200</v>
      </c>
      <c r="F27" s="283" t="s">
        <v>200</v>
      </c>
      <c r="G27" s="283" t="s">
        <v>200</v>
      </c>
      <c r="H27" s="283" t="s">
        <v>200</v>
      </c>
      <c r="I27" s="283" t="s">
        <v>200</v>
      </c>
      <c r="J27" s="283" t="s">
        <v>200</v>
      </c>
      <c r="K27" s="283" t="s">
        <v>200</v>
      </c>
    </row>
    <row r="28" spans="1:11" ht="16.5" x14ac:dyDescent="0.45">
      <c r="A28" s="228">
        <v>22</v>
      </c>
      <c r="B28" s="283" t="s">
        <v>200</v>
      </c>
      <c r="C28" s="283" t="s">
        <v>200</v>
      </c>
      <c r="D28" s="283" t="s">
        <v>200</v>
      </c>
      <c r="E28" s="283" t="s">
        <v>200</v>
      </c>
      <c r="F28" s="283" t="s">
        <v>200</v>
      </c>
      <c r="G28" s="283" t="s">
        <v>200</v>
      </c>
      <c r="H28" s="283" t="s">
        <v>200</v>
      </c>
      <c r="I28" s="283" t="s">
        <v>200</v>
      </c>
      <c r="J28" s="283" t="s">
        <v>200</v>
      </c>
      <c r="K28" s="283" t="s">
        <v>200</v>
      </c>
    </row>
    <row r="29" spans="1:11" ht="16.5" x14ac:dyDescent="0.45">
      <c r="A29" s="228">
        <v>23</v>
      </c>
      <c r="B29" s="283" t="s">
        <v>200</v>
      </c>
      <c r="C29" s="283" t="s">
        <v>200</v>
      </c>
      <c r="D29" s="283" t="s">
        <v>200</v>
      </c>
      <c r="E29" s="283" t="s">
        <v>200</v>
      </c>
      <c r="F29" s="283" t="s">
        <v>200</v>
      </c>
      <c r="G29" s="283" t="s">
        <v>200</v>
      </c>
      <c r="H29" s="283" t="s">
        <v>200</v>
      </c>
      <c r="I29" s="283" t="s">
        <v>200</v>
      </c>
      <c r="J29" s="283" t="s">
        <v>200</v>
      </c>
      <c r="K29" s="283" t="s">
        <v>200</v>
      </c>
    </row>
    <row r="30" spans="1:11" ht="16.5" x14ac:dyDescent="0.45">
      <c r="A30" s="228">
        <v>24</v>
      </c>
      <c r="B30" s="283" t="s">
        <v>200</v>
      </c>
      <c r="C30" s="283" t="s">
        <v>200</v>
      </c>
      <c r="D30" s="283" t="s">
        <v>200</v>
      </c>
      <c r="E30" s="283" t="s">
        <v>200</v>
      </c>
      <c r="F30" s="283" t="s">
        <v>200</v>
      </c>
      <c r="G30" s="283" t="s">
        <v>200</v>
      </c>
      <c r="H30" s="283" t="s">
        <v>200</v>
      </c>
      <c r="I30" s="283" t="s">
        <v>200</v>
      </c>
      <c r="J30" s="283" t="s">
        <v>200</v>
      </c>
      <c r="K30" s="283" t="s">
        <v>200</v>
      </c>
    </row>
    <row r="31" spans="1:11" ht="16.5" x14ac:dyDescent="0.45">
      <c r="A31" s="228">
        <v>25</v>
      </c>
      <c r="B31" s="283" t="s">
        <v>200</v>
      </c>
      <c r="C31" s="283" t="s">
        <v>200</v>
      </c>
      <c r="D31" s="283" t="s">
        <v>200</v>
      </c>
      <c r="E31" s="283" t="s">
        <v>200</v>
      </c>
      <c r="F31" s="283" t="s">
        <v>200</v>
      </c>
      <c r="G31" s="283" t="s">
        <v>200</v>
      </c>
      <c r="H31" s="283" t="s">
        <v>200</v>
      </c>
      <c r="I31" s="283" t="s">
        <v>200</v>
      </c>
      <c r="J31" s="283" t="s">
        <v>200</v>
      </c>
      <c r="K31" s="283" t="s">
        <v>200</v>
      </c>
    </row>
    <row r="32" spans="1:11" ht="16.5" x14ac:dyDescent="0.45">
      <c r="A32" s="228">
        <v>26</v>
      </c>
      <c r="B32" s="283" t="s">
        <v>200</v>
      </c>
      <c r="C32" s="283" t="s">
        <v>200</v>
      </c>
      <c r="D32" s="283" t="s">
        <v>200</v>
      </c>
      <c r="E32" s="283" t="s">
        <v>200</v>
      </c>
      <c r="F32" s="283" t="s">
        <v>200</v>
      </c>
      <c r="G32" s="283" t="s">
        <v>200</v>
      </c>
      <c r="H32" s="283" t="s">
        <v>200</v>
      </c>
      <c r="I32" s="283" t="s">
        <v>200</v>
      </c>
      <c r="J32" s="283" t="s">
        <v>200</v>
      </c>
      <c r="K32" s="283" t="s">
        <v>200</v>
      </c>
    </row>
    <row r="33" spans="1:11" ht="16.5" x14ac:dyDescent="0.45">
      <c r="A33" s="228">
        <v>27</v>
      </c>
      <c r="B33" s="283" t="s">
        <v>200</v>
      </c>
      <c r="C33" s="283" t="s">
        <v>200</v>
      </c>
      <c r="D33" s="283" t="s">
        <v>200</v>
      </c>
      <c r="E33" s="283" t="s">
        <v>200</v>
      </c>
      <c r="F33" s="283" t="s">
        <v>200</v>
      </c>
      <c r="G33" s="283" t="s">
        <v>200</v>
      </c>
      <c r="H33" s="283" t="s">
        <v>200</v>
      </c>
      <c r="I33" s="283" t="s">
        <v>200</v>
      </c>
      <c r="J33" s="283" t="s">
        <v>200</v>
      </c>
      <c r="K33" s="283" t="s">
        <v>200</v>
      </c>
    </row>
    <row r="34" spans="1:11" ht="16.5" x14ac:dyDescent="0.45">
      <c r="A34" s="228">
        <v>28</v>
      </c>
      <c r="B34" s="283" t="s">
        <v>200</v>
      </c>
      <c r="C34" s="283" t="s">
        <v>200</v>
      </c>
      <c r="D34" s="283" t="s">
        <v>200</v>
      </c>
      <c r="E34" s="283" t="s">
        <v>200</v>
      </c>
      <c r="F34" s="283" t="s">
        <v>200</v>
      </c>
      <c r="G34" s="283" t="s">
        <v>200</v>
      </c>
      <c r="H34" s="283" t="s">
        <v>200</v>
      </c>
      <c r="I34" s="283" t="s">
        <v>200</v>
      </c>
      <c r="J34" s="283" t="s">
        <v>200</v>
      </c>
      <c r="K34" s="283" t="s">
        <v>200</v>
      </c>
    </row>
    <row r="35" spans="1:11" ht="16.5" x14ac:dyDescent="0.45">
      <c r="A35" s="228">
        <v>29</v>
      </c>
      <c r="B35" s="283" t="s">
        <v>200</v>
      </c>
      <c r="C35" s="283" t="s">
        <v>200</v>
      </c>
      <c r="D35" s="283" t="s">
        <v>200</v>
      </c>
      <c r="E35" s="283" t="s">
        <v>200</v>
      </c>
      <c r="F35" s="283" t="s">
        <v>200</v>
      </c>
      <c r="G35" s="283" t="s">
        <v>200</v>
      </c>
      <c r="H35" s="283" t="s">
        <v>200</v>
      </c>
      <c r="I35" s="283" t="s">
        <v>200</v>
      </c>
      <c r="J35" s="283" t="s">
        <v>200</v>
      </c>
      <c r="K35" s="283" t="s">
        <v>200</v>
      </c>
    </row>
    <row r="36" spans="1:11" ht="16.5" x14ac:dyDescent="0.45">
      <c r="A36" s="228">
        <v>30</v>
      </c>
      <c r="B36" s="283" t="s">
        <v>200</v>
      </c>
      <c r="C36" s="283" t="s">
        <v>200</v>
      </c>
      <c r="D36" s="283" t="s">
        <v>200</v>
      </c>
      <c r="E36" s="283" t="s">
        <v>200</v>
      </c>
      <c r="F36" s="283" t="s">
        <v>200</v>
      </c>
      <c r="G36" s="283" t="s">
        <v>200</v>
      </c>
      <c r="H36" s="283" t="s">
        <v>200</v>
      </c>
      <c r="I36" s="283" t="s">
        <v>200</v>
      </c>
      <c r="J36" s="283" t="s">
        <v>200</v>
      </c>
      <c r="K36" s="283" t="s">
        <v>200</v>
      </c>
    </row>
    <row r="37" spans="1:11" ht="16.5" x14ac:dyDescent="0.45">
      <c r="A37" s="228">
        <v>31</v>
      </c>
      <c r="B37" s="283" t="s">
        <v>200</v>
      </c>
      <c r="C37" s="283" t="s">
        <v>200</v>
      </c>
      <c r="D37" s="283" t="s">
        <v>200</v>
      </c>
      <c r="E37" s="283" t="s">
        <v>200</v>
      </c>
      <c r="F37" s="283" t="s">
        <v>200</v>
      </c>
      <c r="G37" s="283" t="s">
        <v>200</v>
      </c>
      <c r="H37" s="283" t="s">
        <v>200</v>
      </c>
      <c r="I37" s="283" t="s">
        <v>200</v>
      </c>
      <c r="J37" s="283" t="s">
        <v>200</v>
      </c>
      <c r="K37" s="283" t="s">
        <v>200</v>
      </c>
    </row>
    <row r="38" spans="1:11" ht="16.5" x14ac:dyDescent="0.45">
      <c r="A38" s="228">
        <v>32</v>
      </c>
      <c r="B38" s="283" t="s">
        <v>200</v>
      </c>
      <c r="C38" s="283" t="s">
        <v>200</v>
      </c>
      <c r="D38" s="283" t="s">
        <v>200</v>
      </c>
      <c r="E38" s="283" t="s">
        <v>200</v>
      </c>
      <c r="F38" s="283" t="s">
        <v>200</v>
      </c>
      <c r="G38" s="283" t="s">
        <v>200</v>
      </c>
      <c r="H38" s="283" t="s">
        <v>200</v>
      </c>
      <c r="I38" s="283" t="s">
        <v>200</v>
      </c>
      <c r="J38" s="283" t="s">
        <v>200</v>
      </c>
      <c r="K38" s="283" t="s">
        <v>200</v>
      </c>
    </row>
    <row r="39" spans="1:11" ht="16.5" x14ac:dyDescent="0.45">
      <c r="A39" s="228">
        <v>33</v>
      </c>
      <c r="B39" s="283" t="s">
        <v>200</v>
      </c>
      <c r="C39" s="283" t="s">
        <v>200</v>
      </c>
      <c r="D39" s="283" t="s">
        <v>200</v>
      </c>
      <c r="E39" s="283" t="s">
        <v>200</v>
      </c>
      <c r="F39" s="283" t="s">
        <v>200</v>
      </c>
      <c r="G39" s="283" t="s">
        <v>200</v>
      </c>
      <c r="H39" s="283" t="s">
        <v>200</v>
      </c>
      <c r="I39" s="283" t="s">
        <v>200</v>
      </c>
      <c r="J39" s="283" t="s">
        <v>200</v>
      </c>
      <c r="K39" s="283" t="s">
        <v>200</v>
      </c>
    </row>
    <row r="40" spans="1:11" ht="16.5" x14ac:dyDescent="0.45">
      <c r="A40" s="228">
        <v>34</v>
      </c>
      <c r="B40" s="283" t="s">
        <v>200</v>
      </c>
      <c r="C40" s="283" t="s">
        <v>200</v>
      </c>
      <c r="D40" s="283" t="s">
        <v>200</v>
      </c>
      <c r="E40" s="283" t="s">
        <v>200</v>
      </c>
      <c r="F40" s="283" t="s">
        <v>200</v>
      </c>
      <c r="G40" s="283" t="s">
        <v>200</v>
      </c>
      <c r="H40" s="283" t="s">
        <v>200</v>
      </c>
      <c r="I40" s="283" t="s">
        <v>200</v>
      </c>
      <c r="J40" s="283" t="s">
        <v>200</v>
      </c>
      <c r="K40" s="283" t="s">
        <v>200</v>
      </c>
    </row>
    <row r="41" spans="1:11" ht="16.5" x14ac:dyDescent="0.45">
      <c r="A41" s="228">
        <v>35</v>
      </c>
      <c r="B41" s="283" t="s">
        <v>200</v>
      </c>
      <c r="C41" s="283" t="s">
        <v>200</v>
      </c>
      <c r="D41" s="283" t="s">
        <v>200</v>
      </c>
      <c r="E41" s="283" t="s">
        <v>200</v>
      </c>
      <c r="F41" s="283" t="s">
        <v>200</v>
      </c>
      <c r="G41" s="283" t="s">
        <v>200</v>
      </c>
      <c r="H41" s="283" t="s">
        <v>200</v>
      </c>
      <c r="I41" s="283" t="s">
        <v>200</v>
      </c>
      <c r="J41" s="283" t="s">
        <v>200</v>
      </c>
      <c r="K41" s="283" t="s">
        <v>200</v>
      </c>
    </row>
    <row r="42" spans="1:11" ht="16.5" x14ac:dyDescent="0.45">
      <c r="A42" s="228">
        <v>36</v>
      </c>
      <c r="B42" s="283" t="s">
        <v>200</v>
      </c>
      <c r="C42" s="283" t="s">
        <v>200</v>
      </c>
      <c r="D42" s="283" t="s">
        <v>200</v>
      </c>
      <c r="E42" s="283" t="s">
        <v>200</v>
      </c>
      <c r="F42" s="283" t="s">
        <v>200</v>
      </c>
      <c r="G42" s="283" t="s">
        <v>200</v>
      </c>
      <c r="H42" s="283" t="s">
        <v>200</v>
      </c>
      <c r="I42" s="283" t="s">
        <v>200</v>
      </c>
      <c r="J42" s="283" t="s">
        <v>200</v>
      </c>
      <c r="K42" s="283" t="s">
        <v>200</v>
      </c>
    </row>
    <row r="43" spans="1:11" ht="16.5" x14ac:dyDescent="0.45">
      <c r="A43" s="228">
        <v>37</v>
      </c>
      <c r="B43" s="283" t="s">
        <v>200</v>
      </c>
      <c r="C43" s="283" t="s">
        <v>200</v>
      </c>
      <c r="D43" s="283" t="s">
        <v>200</v>
      </c>
      <c r="E43" s="283" t="s">
        <v>200</v>
      </c>
      <c r="F43" s="283" t="s">
        <v>200</v>
      </c>
      <c r="G43" s="283" t="s">
        <v>200</v>
      </c>
      <c r="H43" s="283" t="s">
        <v>200</v>
      </c>
      <c r="I43" s="283" t="s">
        <v>200</v>
      </c>
      <c r="J43" s="283" t="s">
        <v>200</v>
      </c>
      <c r="K43" s="283" t="s">
        <v>200</v>
      </c>
    </row>
    <row r="44" spans="1:11" ht="16.5" x14ac:dyDescent="0.45">
      <c r="A44" s="228">
        <v>38</v>
      </c>
      <c r="B44" s="283" t="s">
        <v>200</v>
      </c>
      <c r="C44" s="283" t="s">
        <v>200</v>
      </c>
      <c r="D44" s="283" t="s">
        <v>200</v>
      </c>
      <c r="E44" s="283" t="s">
        <v>200</v>
      </c>
      <c r="F44" s="283" t="s">
        <v>200</v>
      </c>
      <c r="G44" s="283" t="s">
        <v>200</v>
      </c>
      <c r="H44" s="283" t="s">
        <v>200</v>
      </c>
      <c r="I44" s="283" t="s">
        <v>200</v>
      </c>
      <c r="J44" s="283" t="s">
        <v>200</v>
      </c>
      <c r="K44" s="283" t="s">
        <v>200</v>
      </c>
    </row>
    <row r="45" spans="1:11" ht="16.5" x14ac:dyDescent="0.45">
      <c r="A45" s="228">
        <v>39</v>
      </c>
      <c r="B45" s="283" t="s">
        <v>200</v>
      </c>
      <c r="C45" s="283" t="s">
        <v>200</v>
      </c>
      <c r="D45" s="283" t="s">
        <v>200</v>
      </c>
      <c r="E45" s="283" t="s">
        <v>200</v>
      </c>
      <c r="F45" s="283" t="s">
        <v>200</v>
      </c>
      <c r="G45" s="283" t="s">
        <v>200</v>
      </c>
      <c r="H45" s="283" t="s">
        <v>200</v>
      </c>
      <c r="I45" s="283" t="s">
        <v>200</v>
      </c>
      <c r="J45" s="283" t="s">
        <v>200</v>
      </c>
      <c r="K45" s="283" t="s">
        <v>200</v>
      </c>
    </row>
    <row r="46" spans="1:11" ht="16.5" x14ac:dyDescent="0.45">
      <c r="A46" s="228">
        <v>40</v>
      </c>
      <c r="B46" s="283" t="s">
        <v>200</v>
      </c>
      <c r="C46" s="283" t="s">
        <v>200</v>
      </c>
      <c r="D46" s="283" t="s">
        <v>200</v>
      </c>
      <c r="E46" s="283" t="s">
        <v>200</v>
      </c>
      <c r="F46" s="283" t="s">
        <v>200</v>
      </c>
      <c r="G46" s="283" t="s">
        <v>200</v>
      </c>
      <c r="H46" s="283" t="s">
        <v>200</v>
      </c>
      <c r="I46" s="283" t="s">
        <v>200</v>
      </c>
      <c r="J46" s="283" t="s">
        <v>200</v>
      </c>
      <c r="K46" s="283" t="s">
        <v>200</v>
      </c>
    </row>
    <row r="47" spans="1:11" ht="16.5" x14ac:dyDescent="0.45">
      <c r="A47" s="228">
        <v>41</v>
      </c>
      <c r="B47" s="283" t="s">
        <v>200</v>
      </c>
      <c r="C47" s="283" t="s">
        <v>200</v>
      </c>
      <c r="D47" s="283" t="s">
        <v>200</v>
      </c>
      <c r="E47" s="283" t="s">
        <v>200</v>
      </c>
      <c r="F47" s="283" t="s">
        <v>200</v>
      </c>
      <c r="G47" s="283" t="s">
        <v>200</v>
      </c>
      <c r="H47" s="283" t="s">
        <v>200</v>
      </c>
      <c r="I47" s="283" t="s">
        <v>200</v>
      </c>
      <c r="J47" s="283" t="s">
        <v>200</v>
      </c>
      <c r="K47" s="283" t="s">
        <v>200</v>
      </c>
    </row>
    <row r="48" spans="1:11" ht="16.5" x14ac:dyDescent="0.45">
      <c r="A48" s="228">
        <v>42</v>
      </c>
      <c r="B48" s="283" t="s">
        <v>200</v>
      </c>
      <c r="C48" s="283" t="s">
        <v>200</v>
      </c>
      <c r="D48" s="283" t="s">
        <v>200</v>
      </c>
      <c r="E48" s="283" t="s">
        <v>200</v>
      </c>
      <c r="F48" s="283" t="s">
        <v>200</v>
      </c>
      <c r="G48" s="283" t="s">
        <v>200</v>
      </c>
      <c r="H48" s="283" t="s">
        <v>200</v>
      </c>
      <c r="I48" s="283" t="s">
        <v>200</v>
      </c>
      <c r="J48" s="283" t="s">
        <v>200</v>
      </c>
      <c r="K48" s="283" t="s">
        <v>200</v>
      </c>
    </row>
    <row r="49" spans="1:11" ht="16.5" x14ac:dyDescent="0.45">
      <c r="A49" s="228">
        <v>43</v>
      </c>
      <c r="B49" s="283" t="s">
        <v>200</v>
      </c>
      <c r="C49" s="283" t="s">
        <v>200</v>
      </c>
      <c r="D49" s="283" t="s">
        <v>200</v>
      </c>
      <c r="E49" s="283" t="s">
        <v>200</v>
      </c>
      <c r="F49" s="283" t="s">
        <v>200</v>
      </c>
      <c r="G49" s="283" t="s">
        <v>200</v>
      </c>
      <c r="H49" s="283" t="s">
        <v>200</v>
      </c>
      <c r="I49" s="283" t="s">
        <v>200</v>
      </c>
      <c r="J49" s="283" t="s">
        <v>200</v>
      </c>
      <c r="K49" s="283" t="s">
        <v>200</v>
      </c>
    </row>
    <row r="50" spans="1:11" ht="16.5" x14ac:dyDescent="0.45">
      <c r="A50" s="228">
        <v>44</v>
      </c>
      <c r="B50" s="283" t="s">
        <v>200</v>
      </c>
      <c r="C50" s="283" t="s">
        <v>200</v>
      </c>
      <c r="D50" s="283" t="s">
        <v>200</v>
      </c>
      <c r="E50" s="283" t="s">
        <v>200</v>
      </c>
      <c r="F50" s="283" t="s">
        <v>200</v>
      </c>
      <c r="G50" s="283" t="s">
        <v>200</v>
      </c>
      <c r="H50" s="283" t="s">
        <v>200</v>
      </c>
      <c r="I50" s="283" t="s">
        <v>200</v>
      </c>
      <c r="J50" s="283" t="s">
        <v>200</v>
      </c>
      <c r="K50" s="283" t="s">
        <v>200</v>
      </c>
    </row>
    <row r="51" spans="1:11" ht="16.5" x14ac:dyDescent="0.45">
      <c r="A51" s="228">
        <v>45</v>
      </c>
      <c r="B51" s="283" t="s">
        <v>200</v>
      </c>
      <c r="C51" s="283" t="s">
        <v>200</v>
      </c>
      <c r="D51" s="283" t="s">
        <v>200</v>
      </c>
      <c r="E51" s="283" t="s">
        <v>200</v>
      </c>
      <c r="F51" s="283" t="s">
        <v>200</v>
      </c>
      <c r="G51" s="283" t="s">
        <v>200</v>
      </c>
      <c r="H51" s="283" t="s">
        <v>200</v>
      </c>
      <c r="I51" s="283" t="s">
        <v>200</v>
      </c>
      <c r="J51" s="283" t="s">
        <v>200</v>
      </c>
      <c r="K51" s="283" t="s">
        <v>200</v>
      </c>
    </row>
    <row r="52" spans="1:11" ht="16.5" x14ac:dyDescent="0.45">
      <c r="A52" s="228">
        <v>46</v>
      </c>
      <c r="B52" s="283" t="s">
        <v>200</v>
      </c>
      <c r="C52" s="283" t="s">
        <v>200</v>
      </c>
      <c r="D52" s="283" t="s">
        <v>200</v>
      </c>
      <c r="E52" s="283" t="s">
        <v>200</v>
      </c>
      <c r="F52" s="283" t="s">
        <v>200</v>
      </c>
      <c r="G52" s="283" t="s">
        <v>200</v>
      </c>
      <c r="H52" s="283" t="s">
        <v>200</v>
      </c>
      <c r="I52" s="283" t="s">
        <v>200</v>
      </c>
      <c r="J52" s="283" t="s">
        <v>200</v>
      </c>
      <c r="K52" s="283" t="s">
        <v>200</v>
      </c>
    </row>
    <row r="53" spans="1:11" ht="16.5" x14ac:dyDescent="0.45">
      <c r="A53" s="228">
        <v>47</v>
      </c>
      <c r="B53" s="283" t="s">
        <v>200</v>
      </c>
      <c r="C53" s="283" t="s">
        <v>200</v>
      </c>
      <c r="D53" s="283" t="s">
        <v>200</v>
      </c>
      <c r="E53" s="283" t="s">
        <v>200</v>
      </c>
      <c r="F53" s="283" t="s">
        <v>200</v>
      </c>
      <c r="G53" s="283" t="s">
        <v>200</v>
      </c>
      <c r="H53" s="283" t="s">
        <v>200</v>
      </c>
      <c r="I53" s="283" t="s">
        <v>200</v>
      </c>
      <c r="J53" s="283" t="s">
        <v>200</v>
      </c>
      <c r="K53" s="283" t="s">
        <v>200</v>
      </c>
    </row>
    <row r="54" spans="1:11" ht="16.5" x14ac:dyDescent="0.45">
      <c r="A54" s="228">
        <v>48</v>
      </c>
      <c r="B54" s="283" t="s">
        <v>200</v>
      </c>
      <c r="C54" s="283" t="s">
        <v>200</v>
      </c>
      <c r="D54" s="283" t="s">
        <v>200</v>
      </c>
      <c r="E54" s="283" t="s">
        <v>200</v>
      </c>
      <c r="F54" s="283" t="s">
        <v>200</v>
      </c>
      <c r="G54" s="283" t="s">
        <v>200</v>
      </c>
      <c r="H54" s="283" t="s">
        <v>200</v>
      </c>
      <c r="I54" s="283" t="s">
        <v>200</v>
      </c>
      <c r="J54" s="283" t="s">
        <v>200</v>
      </c>
      <c r="K54" s="283" t="s">
        <v>200</v>
      </c>
    </row>
    <row r="55" spans="1:11" ht="16.5" x14ac:dyDescent="0.45">
      <c r="A55" s="228">
        <v>49</v>
      </c>
      <c r="B55" s="283" t="s">
        <v>200</v>
      </c>
      <c r="C55" s="283" t="s">
        <v>200</v>
      </c>
      <c r="D55" s="283" t="s">
        <v>200</v>
      </c>
      <c r="E55" s="283" t="s">
        <v>200</v>
      </c>
      <c r="F55" s="283" t="s">
        <v>200</v>
      </c>
      <c r="G55" s="283" t="s">
        <v>200</v>
      </c>
      <c r="H55" s="283" t="s">
        <v>200</v>
      </c>
      <c r="I55" s="283" t="s">
        <v>200</v>
      </c>
      <c r="J55" s="283" t="s">
        <v>200</v>
      </c>
      <c r="K55" s="283" t="s">
        <v>200</v>
      </c>
    </row>
    <row r="56" spans="1:11" ht="16.5" x14ac:dyDescent="0.45">
      <c r="A56" s="228">
        <v>50</v>
      </c>
      <c r="B56" s="283" t="s">
        <v>200</v>
      </c>
      <c r="C56" s="283" t="s">
        <v>200</v>
      </c>
      <c r="D56" s="283" t="s">
        <v>200</v>
      </c>
      <c r="E56" s="283" t="s">
        <v>200</v>
      </c>
      <c r="F56" s="283" t="s">
        <v>200</v>
      </c>
      <c r="G56" s="283" t="s">
        <v>200</v>
      </c>
      <c r="H56" s="283" t="s">
        <v>200</v>
      </c>
      <c r="I56" s="283" t="s">
        <v>200</v>
      </c>
      <c r="J56" s="283" t="s">
        <v>200</v>
      </c>
      <c r="K56" s="283" t="s">
        <v>200</v>
      </c>
    </row>
    <row r="57" spans="1:11" s="145" customFormat="1" ht="16" x14ac:dyDescent="0.35">
      <c r="A57" s="139" t="s">
        <v>135</v>
      </c>
      <c r="B57" s="140"/>
      <c r="C57" s="140"/>
      <c r="D57" s="140"/>
      <c r="E57" s="143"/>
      <c r="F57" s="143"/>
      <c r="G57" s="143"/>
      <c r="H57" s="149"/>
      <c r="I57" s="149"/>
      <c r="J57" s="149"/>
      <c r="K57" s="144"/>
    </row>
  </sheetData>
  <mergeCells count="2">
    <mergeCell ref="A2:K2"/>
    <mergeCell ref="A4:I4"/>
  </mergeCells>
  <pageMargins left="0.39370078740157483" right="0.39370078740157483" top="0.59055118110236227" bottom="0.39370078740157483" header="0.19685039370078741" footer="0.19685039370078741"/>
  <pageSetup paperSize="8" scale="70" orientation="landscape" r:id="rId1"/>
  <headerFooter>
    <oddHeader>&amp;L&amp;"Segoe UI,Bold"&amp;14&amp;A</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6D8943-6375-42DD-B331-7A69CB677C36}">
  <sheetPr>
    <pageSetUpPr fitToPage="1"/>
  </sheetPr>
  <dimension ref="A1:L27"/>
  <sheetViews>
    <sheetView showGridLines="0" zoomScaleNormal="100" zoomScaleSheetLayoutView="100" workbookViewId="0">
      <selection activeCell="H7" sqref="H7"/>
    </sheetView>
  </sheetViews>
  <sheetFormatPr defaultColWidth="8.54296875" defaultRowHeight="16.5" x14ac:dyDescent="0.45"/>
  <cols>
    <col min="1" max="1" width="17" style="108" customWidth="1"/>
    <col min="2" max="2" width="48.08984375" style="108" customWidth="1"/>
    <col min="3" max="3" width="18.08984375" style="108" customWidth="1"/>
    <col min="4" max="4" width="16.08984375" style="108" customWidth="1"/>
    <col min="5" max="6" width="42.54296875" style="108" customWidth="1"/>
    <col min="7" max="7" width="44" style="108" customWidth="1"/>
    <col min="8" max="8" width="42.36328125" style="108" customWidth="1"/>
    <col min="9" max="16384" width="8.54296875" style="108"/>
  </cols>
  <sheetData>
    <row r="1" spans="1:12" ht="15.9" customHeight="1" x14ac:dyDescent="0.45"/>
    <row r="2" spans="1:12" ht="36" customHeight="1" x14ac:dyDescent="0.45">
      <c r="A2" s="500" t="s">
        <v>201</v>
      </c>
      <c r="B2" s="501"/>
      <c r="C2" s="501"/>
      <c r="D2" s="501"/>
      <c r="E2" s="501"/>
      <c r="F2" s="501"/>
      <c r="G2" s="501"/>
      <c r="H2" s="115"/>
      <c r="I2" s="115"/>
      <c r="J2" s="115"/>
      <c r="K2" s="115"/>
    </row>
    <row r="3" spans="1:12" s="26" customFormat="1" ht="15.9" customHeight="1" x14ac:dyDescent="0.45">
      <c r="A3" s="32"/>
      <c r="B3" s="32"/>
      <c r="C3" s="32"/>
      <c r="D3" s="32"/>
      <c r="E3" s="32"/>
      <c r="F3" s="32"/>
      <c r="G3" s="32"/>
      <c r="H3" s="32"/>
      <c r="I3" s="32"/>
      <c r="J3" s="32"/>
      <c r="K3" s="32"/>
      <c r="L3" s="32"/>
    </row>
    <row r="4" spans="1:12" s="109" customFormat="1" ht="36" customHeight="1" x14ac:dyDescent="0.45">
      <c r="A4" s="502" t="s">
        <v>202</v>
      </c>
      <c r="B4" s="503"/>
      <c r="C4" s="503"/>
      <c r="D4" s="503"/>
      <c r="E4" s="503"/>
      <c r="F4" s="503"/>
      <c r="G4" s="504"/>
    </row>
    <row r="5" spans="1:12" s="111" customFormat="1" ht="15.9" customHeight="1" x14ac:dyDescent="0.45">
      <c r="A5" s="110"/>
      <c r="B5" s="110"/>
      <c r="C5" s="110"/>
      <c r="D5" s="110"/>
      <c r="E5" s="110"/>
      <c r="F5" s="110"/>
      <c r="G5" s="110"/>
    </row>
    <row r="6" spans="1:12" ht="66" x14ac:dyDescent="0.45">
      <c r="A6" s="223" t="s">
        <v>203</v>
      </c>
      <c r="B6" s="223" t="s">
        <v>204</v>
      </c>
      <c r="C6" s="223" t="s">
        <v>205</v>
      </c>
      <c r="D6" s="223" t="s">
        <v>206</v>
      </c>
      <c r="E6" s="223" t="s">
        <v>207</v>
      </c>
      <c r="F6" s="223" t="s">
        <v>208</v>
      </c>
      <c r="G6" s="233" t="s">
        <v>209</v>
      </c>
    </row>
    <row r="7" spans="1:12" ht="40.25" customHeight="1" x14ac:dyDescent="0.45">
      <c r="A7" s="290">
        <v>1</v>
      </c>
      <c r="B7" s="112" t="s">
        <v>210</v>
      </c>
      <c r="C7" s="385">
        <v>100000</v>
      </c>
      <c r="D7" s="386">
        <v>45200</v>
      </c>
      <c r="E7" s="112" t="s">
        <v>211</v>
      </c>
      <c r="F7" s="112" t="s">
        <v>212</v>
      </c>
      <c r="G7" s="112" t="s">
        <v>213</v>
      </c>
      <c r="H7" s="523" t="s">
        <v>844</v>
      </c>
    </row>
    <row r="8" spans="1:12" ht="21.65" customHeight="1" x14ac:dyDescent="0.45">
      <c r="A8" s="290">
        <v>2</v>
      </c>
      <c r="B8" s="112"/>
      <c r="C8" s="112"/>
      <c r="D8" s="112"/>
      <c r="E8" s="112"/>
      <c r="F8" s="112"/>
      <c r="G8" s="112"/>
    </row>
    <row r="9" spans="1:12" ht="21.65" customHeight="1" x14ac:dyDescent="0.45">
      <c r="A9" s="290">
        <v>3</v>
      </c>
      <c r="B9" s="112"/>
      <c r="C9" s="112"/>
      <c r="D9" s="112"/>
      <c r="F9" s="112"/>
      <c r="G9" s="112"/>
    </row>
    <row r="10" spans="1:12" ht="21.65" customHeight="1" x14ac:dyDescent="0.45">
      <c r="A10" s="290">
        <v>4</v>
      </c>
      <c r="B10" s="112"/>
      <c r="C10" s="112"/>
      <c r="D10" s="112"/>
      <c r="E10" s="112"/>
      <c r="F10" s="112"/>
      <c r="G10" s="112"/>
    </row>
    <row r="11" spans="1:12" ht="21.65" customHeight="1" x14ac:dyDescent="0.45">
      <c r="A11" s="290">
        <v>5</v>
      </c>
      <c r="B11" s="112"/>
      <c r="C11" s="112"/>
      <c r="D11" s="112"/>
      <c r="E11" s="112"/>
      <c r="F11" s="112"/>
      <c r="G11" s="112"/>
    </row>
    <row r="12" spans="1:12" ht="21.65" customHeight="1" x14ac:dyDescent="0.45">
      <c r="A12" s="290">
        <v>6</v>
      </c>
      <c r="B12" s="112"/>
      <c r="C12" s="112"/>
      <c r="D12" s="112"/>
      <c r="E12" s="112"/>
      <c r="F12" s="112"/>
      <c r="G12" s="112"/>
    </row>
    <row r="13" spans="1:12" ht="21.65" customHeight="1" x14ac:dyDescent="0.45">
      <c r="A13" s="290">
        <v>7</v>
      </c>
      <c r="B13" s="112"/>
      <c r="C13" s="112"/>
      <c r="D13" s="112"/>
      <c r="E13" s="112"/>
      <c r="F13" s="112"/>
      <c r="G13" s="112"/>
    </row>
    <row r="14" spans="1:12" ht="21.65" customHeight="1" x14ac:dyDescent="0.45">
      <c r="A14" s="290">
        <v>8</v>
      </c>
      <c r="B14" s="112"/>
      <c r="C14" s="112"/>
      <c r="D14" s="112"/>
      <c r="E14" s="112"/>
      <c r="F14" s="112"/>
      <c r="G14" s="112"/>
    </row>
    <row r="15" spans="1:12" ht="21.65" customHeight="1" x14ac:dyDescent="0.45">
      <c r="A15" s="290">
        <v>9</v>
      </c>
      <c r="B15" s="112"/>
      <c r="C15" s="112"/>
      <c r="D15" s="112"/>
      <c r="E15" s="112"/>
      <c r="F15" s="112"/>
      <c r="G15" s="112"/>
    </row>
    <row r="16" spans="1:12" ht="21.65" customHeight="1" x14ac:dyDescent="0.45">
      <c r="A16" s="290">
        <v>10</v>
      </c>
      <c r="B16" s="112"/>
      <c r="C16" s="112"/>
      <c r="D16" s="112"/>
      <c r="E16" s="112"/>
      <c r="F16" s="112"/>
      <c r="G16" s="112"/>
    </row>
    <row r="17" spans="1:7" ht="21.65" customHeight="1" x14ac:dyDescent="0.45">
      <c r="A17" s="290">
        <v>11</v>
      </c>
      <c r="B17" s="112"/>
      <c r="C17" s="112"/>
      <c r="D17" s="112"/>
      <c r="E17" s="112"/>
      <c r="F17" s="112"/>
      <c r="G17" s="112"/>
    </row>
    <row r="18" spans="1:7" ht="21.65" customHeight="1" x14ac:dyDescent="0.45">
      <c r="A18" s="290">
        <v>12</v>
      </c>
      <c r="B18" s="112"/>
      <c r="C18" s="112"/>
      <c r="D18" s="112"/>
      <c r="E18" s="112"/>
      <c r="F18" s="112"/>
      <c r="G18" s="112"/>
    </row>
    <row r="19" spans="1:7" ht="21.65" customHeight="1" x14ac:dyDescent="0.45">
      <c r="A19" s="290">
        <v>13</v>
      </c>
      <c r="B19" s="112"/>
      <c r="C19" s="112"/>
      <c r="D19" s="112"/>
      <c r="E19" s="112"/>
      <c r="F19" s="112"/>
      <c r="G19" s="112"/>
    </row>
    <row r="20" spans="1:7" ht="21.65" customHeight="1" x14ac:dyDescent="0.45">
      <c r="A20" s="290">
        <v>14</v>
      </c>
      <c r="B20" s="112"/>
      <c r="C20" s="112"/>
      <c r="D20" s="112"/>
      <c r="E20" s="112"/>
      <c r="F20" s="112"/>
      <c r="G20" s="112"/>
    </row>
    <row r="21" spans="1:7" ht="21.65" customHeight="1" x14ac:dyDescent="0.45">
      <c r="A21" s="290">
        <v>15</v>
      </c>
      <c r="B21" s="112"/>
      <c r="C21" s="112"/>
      <c r="D21" s="112"/>
      <c r="E21" s="112"/>
      <c r="F21" s="112"/>
      <c r="G21" s="112"/>
    </row>
    <row r="22" spans="1:7" ht="21.65" customHeight="1" x14ac:dyDescent="0.45">
      <c r="A22" s="290">
        <v>16</v>
      </c>
      <c r="B22" s="112"/>
      <c r="C22" s="112"/>
      <c r="D22" s="112"/>
      <c r="E22" s="112"/>
      <c r="F22" s="112"/>
      <c r="G22" s="112"/>
    </row>
    <row r="23" spans="1:7" ht="21.65" customHeight="1" x14ac:dyDescent="0.45">
      <c r="A23" s="290">
        <v>17</v>
      </c>
      <c r="B23" s="112"/>
      <c r="C23" s="112"/>
      <c r="D23" s="112"/>
      <c r="E23" s="112"/>
      <c r="F23" s="112"/>
      <c r="G23" s="112"/>
    </row>
    <row r="24" spans="1:7" ht="21.65" customHeight="1" x14ac:dyDescent="0.45">
      <c r="A24" s="290">
        <v>18</v>
      </c>
      <c r="B24" s="112"/>
      <c r="C24" s="112"/>
      <c r="D24" s="112"/>
      <c r="E24" s="112"/>
      <c r="F24" s="112"/>
      <c r="G24" s="112"/>
    </row>
    <row r="25" spans="1:7" ht="21.65" customHeight="1" x14ac:dyDescent="0.45">
      <c r="A25" s="290">
        <v>19</v>
      </c>
      <c r="B25" s="112"/>
      <c r="C25" s="112"/>
      <c r="D25" s="112"/>
      <c r="E25" s="112"/>
      <c r="F25" s="112"/>
      <c r="G25" s="112"/>
    </row>
    <row r="26" spans="1:7" ht="21.65" customHeight="1" x14ac:dyDescent="0.45">
      <c r="A26" s="290">
        <v>20</v>
      </c>
      <c r="B26" s="112"/>
      <c r="C26" s="112"/>
      <c r="D26" s="112"/>
      <c r="E26" s="112"/>
      <c r="F26" s="112"/>
      <c r="G26" s="112"/>
    </row>
    <row r="27" spans="1:7" x14ac:dyDescent="0.45">
      <c r="A27" s="291" t="s">
        <v>135</v>
      </c>
      <c r="B27" s="292"/>
      <c r="C27" s="292"/>
      <c r="D27" s="292"/>
      <c r="E27" s="292"/>
      <c r="F27" s="292"/>
      <c r="G27" s="292"/>
    </row>
  </sheetData>
  <sheetProtection selectLockedCells="1"/>
  <mergeCells count="2">
    <mergeCell ref="A2:G2"/>
    <mergeCell ref="A4:G4"/>
  </mergeCells>
  <pageMargins left="0.39370078740157483" right="0.39370078740157483" top="0.59055118110236227" bottom="0.39370078740157483" header="0.19685039370078741" footer="0.19685039370078741"/>
  <pageSetup paperSize="8" scale="87" orientation="landscape" r:id="rId1"/>
  <headerFooter>
    <oddHeader>&amp;L&amp;"Segoe UI,Bold"&amp;14&amp;A</oddHead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30a42cd0-8dc5-472c-968f-3540d0f8ddd8">
      <UserInfo>
        <DisplayName>Sheryl Le Bon Jones (ECON A CMND)</DisplayName>
        <AccountId>11</AccountId>
        <AccountType/>
      </UserInfo>
      <UserInfo>
        <DisplayName>Amanda Jones (ECON A CMND)</DisplayName>
        <AccountId>13</AccountId>
        <AccountType/>
      </UserInfo>
      <UserInfo>
        <DisplayName>Anita Davies (ECON A CMND)</DisplayName>
        <AccountId>14</AccountId>
        <AccountType/>
      </UserInfo>
    </SharedWithUsers>
    <_Flow_SignoffStatus xmlns="c48d54cf-e661-4aba-829d-d5cf2411b586"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gfen" ma:contentTypeID="0x0101008743B923F506B448AF96ABBC99FD7B3D" ma:contentTypeVersion="7" ma:contentTypeDescription="Creu dogfen newydd." ma:contentTypeScope="" ma:versionID="4d15e2e4902e6c52e5a4abfde0108493">
  <xsd:schema xmlns:xsd="http://www.w3.org/2001/XMLSchema" xmlns:xs="http://www.w3.org/2001/XMLSchema" xmlns:p="http://schemas.microsoft.com/office/2006/metadata/properties" xmlns:ns2="c48d54cf-e661-4aba-829d-d5cf2411b586" xmlns:ns3="30a42cd0-8dc5-472c-968f-3540d0f8ddd8" targetNamespace="http://schemas.microsoft.com/office/2006/metadata/properties" ma:root="true" ma:fieldsID="508525b21a9aba28b95bcdc1b0687df0" ns2:_="" ns3:_="">
    <xsd:import namespace="c48d54cf-e661-4aba-829d-d5cf2411b586"/>
    <xsd:import namespace="30a42cd0-8dc5-472c-968f-3540d0f8ddd8"/>
    <xsd:element name="properties">
      <xsd:complexType>
        <xsd:sequence>
          <xsd:element name="documentManagement">
            <xsd:complexType>
              <xsd:all>
                <xsd:element ref="ns2:MediaServiceMetadata" minOccurs="0"/>
                <xsd:element ref="ns2:MediaServiceFastMetadata" minOccurs="0"/>
                <xsd:element ref="ns2:_Flow_SignoffStatus"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48d54cf-e661-4aba-829d-d5cf2411b5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_Flow_SignoffStatus" ma:index="10" nillable="true" ma:displayName="Statws cydsynio" ma:internalName="Statws_x0020_cydsynio">
      <xsd:simpleType>
        <xsd:restriction base="dms:Text"/>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ServiceSearchProperties" ma:index="1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0a42cd0-8dc5-472c-968f-3540d0f8ddd8" elementFormDefault="qualified">
    <xsd:import namespace="http://schemas.microsoft.com/office/2006/documentManagement/types"/>
    <xsd:import namespace="http://schemas.microsoft.com/office/infopath/2007/PartnerControls"/>
    <xsd:element name="SharedWithUsers" ma:index="11" nillable="true" ma:displayName="Rhannwyd â"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Wedi Rhannu Gyda Manyl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Math o Gynnwys"/>
        <xsd:element ref="dc:title" minOccurs="0" maxOccurs="1" ma:index="4" ma:displayName="Teit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0A75FED-60C0-41AA-8672-99EF310ECED2}">
  <ds:schemaRefs>
    <ds:schemaRef ds:uri="http://schemas.microsoft.com/office/2006/metadata/properties"/>
    <ds:schemaRef ds:uri="http://schemas.microsoft.com/office/2006/documentManagement/types"/>
    <ds:schemaRef ds:uri="http://www.w3.org/XML/1998/namespace"/>
    <ds:schemaRef ds:uri="c48d54cf-e661-4aba-829d-d5cf2411b586"/>
    <ds:schemaRef ds:uri="30a42cd0-8dc5-472c-968f-3540d0f8ddd8"/>
    <ds:schemaRef ds:uri="http://purl.org/dc/elements/1.1/"/>
    <ds:schemaRef ds:uri="http://purl.org/dc/dcmitype/"/>
    <ds:schemaRef ds:uri="http://purl.org/dc/terms/"/>
    <ds:schemaRef ds:uri="http://schemas.microsoft.com/office/infopath/2007/PartnerControls"/>
    <ds:schemaRef ds:uri="http://schemas.openxmlformats.org/package/2006/metadata/core-properties"/>
  </ds:schemaRefs>
</ds:datastoreItem>
</file>

<file path=customXml/itemProps2.xml><?xml version="1.0" encoding="utf-8"?>
<ds:datastoreItem xmlns:ds="http://schemas.openxmlformats.org/officeDocument/2006/customXml" ds:itemID="{AE2DDD69-B86D-4F58-AD82-0A492E12048C}">
  <ds:schemaRefs>
    <ds:schemaRef ds:uri="http://schemas.microsoft.com/sharepoint/v3/contenttype/forms"/>
  </ds:schemaRefs>
</ds:datastoreItem>
</file>

<file path=customXml/itemProps3.xml><?xml version="1.0" encoding="utf-8"?>
<ds:datastoreItem xmlns:ds="http://schemas.openxmlformats.org/officeDocument/2006/customXml" ds:itemID="{070685BD-8205-4EB7-8CEA-9D2C53F8346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9</vt:i4>
      </vt:variant>
    </vt:vector>
  </HeadingPairs>
  <TitlesOfParts>
    <vt:vector size="24" baseType="lpstr">
      <vt:lpstr>Guidance Notes</vt:lpstr>
      <vt:lpstr>Claim Declaration</vt:lpstr>
      <vt:lpstr>Delivery Plan and Milestones</vt:lpstr>
      <vt:lpstr>Expenditure Transaction List </vt:lpstr>
      <vt:lpstr>SPF Financial Breakdown Claim</vt:lpstr>
      <vt:lpstr>SPF Outputs</vt:lpstr>
      <vt:lpstr>SPF Outcomes</vt:lpstr>
      <vt:lpstr>Asset Register</vt:lpstr>
      <vt:lpstr>Procurement</vt:lpstr>
      <vt:lpstr>Risk Register</vt:lpstr>
      <vt:lpstr>Risk Guidance</vt:lpstr>
      <vt:lpstr>Data lists</vt:lpstr>
      <vt:lpstr>Interventions</vt:lpstr>
      <vt:lpstr>Output Outcome</vt:lpstr>
      <vt:lpstr>Sheet2</vt:lpstr>
      <vt:lpstr>'Asset Register'!Print_Area</vt:lpstr>
      <vt:lpstr>'Claim Declaration'!Print_Area</vt:lpstr>
      <vt:lpstr>'Delivery Plan and Milestones'!Print_Area</vt:lpstr>
      <vt:lpstr>'Expenditure Transaction List '!Print_Area</vt:lpstr>
      <vt:lpstr>Procurement!Print_Area</vt:lpstr>
      <vt:lpstr>'Risk Register'!Print_Area</vt:lpstr>
      <vt:lpstr>'SPF Outcomes'!Print_Area</vt:lpstr>
      <vt:lpstr>'SPF Outputs'!Print_Area</vt:lpstr>
      <vt:lpstr>'Risk Register'!Print_Titles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caroberts</dc:creator>
  <cp:keywords/>
  <dc:description/>
  <cp:lastModifiedBy>Anita Davies (ECON A CMND)</cp:lastModifiedBy>
  <cp:revision/>
  <dcterms:created xsi:type="dcterms:W3CDTF">2023-03-06T15:56:16Z</dcterms:created>
  <dcterms:modified xsi:type="dcterms:W3CDTF">2024-01-23T13:22:08Z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0x0101008743B923F506B448AF96ABBC99FD7B3D</vt:lpwstr>
  </property>
  <property fmtid="{D5CDD505-2E9C-101B-9397-08002B2CF9AE}" pid="3" name="MediaServiceImageTags">
    <vt:lpwstr/>
  </property>
</Properties>
</file>