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media/image5.jpg" ContentType="image/jpg"/>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yngorgwynedd.sharepoint.com/sites/FfyniantCyffredinGogleddCymru/Cyfarfodydd  Meetings/Webinar - claim process/2024-01-17 English/"/>
    </mc:Choice>
  </mc:AlternateContent>
  <xr:revisionPtr revIDLastSave="709" documentId="8_{A2F64956-BD37-471A-BB0A-5A47A7EE92D5}" xr6:coauthVersionLast="47" xr6:coauthVersionMax="47" xr10:uidLastSave="{B85FBC96-ED47-4C68-8AE8-5CC15A709758}"/>
  <bookViews>
    <workbookView xWindow="22932" yWindow="-7740" windowWidth="30936" windowHeight="16896" tabRatio="729" firstSheet="1" activeTab="1" xr2:uid="{00000000-000D-0000-FFFF-FFFF00000000}"/>
  </bookViews>
  <sheets>
    <sheet name="Guidance Notes" sheetId="22" r:id="rId1"/>
    <sheet name="Claim Declaration" sheetId="3" r:id="rId2"/>
    <sheet name="Delivery Plan and Milestones" sheetId="6" r:id="rId3"/>
    <sheet name="Expenditure Transaction List " sheetId="4" r:id="rId4"/>
    <sheet name="SPF Financial Breakdown Claim" sheetId="24" r:id="rId5"/>
    <sheet name="SPF Outputs" sheetId="7" r:id="rId6"/>
    <sheet name="SPF Outcomes" sheetId="21" r:id="rId7"/>
    <sheet name="Asset Register" sheetId="16" r:id="rId8"/>
    <sheet name="Procurement" sheetId="15" r:id="rId9"/>
    <sheet name="Risk Register" sheetId="12" r:id="rId10"/>
    <sheet name="Risk Guidance" sheetId="2" state="hidden" r:id="rId11"/>
    <sheet name="Data lists" sheetId="11" state="hidden" r:id="rId12"/>
    <sheet name="Interventions" sheetId="9" state="hidden" r:id="rId13"/>
    <sheet name="Output Outcome" sheetId="10" state="hidden" r:id="rId14"/>
    <sheet name="Sheet2" sheetId="18" state="hidden" r:id="rId15"/>
  </sheets>
  <definedNames>
    <definedName name="Cover_sheet" localSheetId="8">#REF!</definedName>
    <definedName name="Cover_sheet">#REF!</definedName>
    <definedName name="E.Total_subcontract_cost" localSheetId="8">#REF!</definedName>
    <definedName name="E.Total_subcontract_cost">#REF!</definedName>
    <definedName name="_xlnm.Print_Area" localSheetId="7">'Asset Register'!$A$6:$K$56</definedName>
    <definedName name="_xlnm.Print_Area" localSheetId="1">'Claim Declaration'!$A$1:$F$39</definedName>
    <definedName name="_xlnm.Print_Area" localSheetId="2">'Delivery Plan and Milestones'!$A$6:$F$10</definedName>
    <definedName name="_xlnm.Print_Area" localSheetId="3">'Expenditure Transaction List '!$A$25:$Q$65</definedName>
    <definedName name="_xlnm.Print_Area" localSheetId="8">Procurement!$A$6:$G$26</definedName>
    <definedName name="_xlnm.Print_Area" localSheetId="9">Risk_Register2[#All]</definedName>
    <definedName name="_xlnm.Print_Area" localSheetId="6">'SPF Outcomes'!$A$6:$M$18</definedName>
    <definedName name="_xlnm.Print_Area" localSheetId="5">'SPF Outputs'!$A$6:$M$18</definedName>
    <definedName name="_xlnm.Print_Titles" localSheetId="9">'Risk Register'!$12:$12</definedName>
    <definedName name="Table_of_contents" localSheetId="8">#REF!</definedName>
    <definedName name="Table_of_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7" l="1"/>
  <c r="K17" i="7"/>
  <c r="K16" i="7"/>
  <c r="K15" i="7"/>
  <c r="K14" i="7"/>
  <c r="K13" i="7"/>
  <c r="K12" i="7"/>
  <c r="K11" i="7"/>
  <c r="L9" i="7"/>
  <c r="K9" i="7"/>
  <c r="J9" i="7"/>
  <c r="L8" i="7"/>
  <c r="K8" i="7"/>
  <c r="J8" i="7"/>
  <c r="L9" i="21"/>
  <c r="K9" i="21"/>
  <c r="J9" i="21"/>
  <c r="L8" i="21"/>
  <c r="K8" i="21"/>
  <c r="J8" i="21"/>
  <c r="P16" i="12"/>
  <c r="D19" i="24"/>
  <c r="C19" i="24"/>
  <c r="D12" i="24"/>
  <c r="C12" i="24"/>
  <c r="C40" i="24"/>
  <c r="D40" i="24"/>
  <c r="D41" i="24"/>
  <c r="D42" i="24" s="1"/>
  <c r="C41" i="24"/>
  <c r="E12" i="24" l="1"/>
  <c r="C42" i="24"/>
  <c r="E19" i="24"/>
  <c r="B20" i="3"/>
  <c r="D20" i="3"/>
  <c r="E20" i="3"/>
  <c r="F20" i="3"/>
  <c r="C20" i="3"/>
  <c r="L27" i="4"/>
  <c r="L26" i="4"/>
  <c r="E18" i="3"/>
  <c r="F18" i="3" s="1"/>
  <c r="E17" i="3"/>
  <c r="F17" i="3" s="1"/>
  <c r="J28" i="4" l="1"/>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27" i="4"/>
  <c r="N27"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2" i="4"/>
  <c r="E19" i="3"/>
  <c r="K14" i="12"/>
  <c r="K15" i="12"/>
  <c r="K18" i="12"/>
  <c r="K19" i="12"/>
  <c r="K20" i="12"/>
  <c r="K21" i="12"/>
  <c r="K22" i="12"/>
  <c r="K23" i="12"/>
  <c r="K24" i="12"/>
  <c r="K25" i="12"/>
  <c r="K26" i="12"/>
  <c r="K27" i="12"/>
  <c r="K28" i="12"/>
  <c r="K29" i="12"/>
  <c r="K30" i="12"/>
  <c r="K31" i="12"/>
  <c r="K32" i="12"/>
  <c r="K33" i="12"/>
  <c r="K34" i="12"/>
  <c r="K35" i="12"/>
  <c r="K36" i="12"/>
  <c r="F19" i="3" l="1"/>
  <c r="P63" i="4"/>
  <c r="E40" i="24" s="1"/>
  <c r="Q63" i="4"/>
  <c r="E41" i="24" s="1"/>
  <c r="G41" i="24" s="1"/>
  <c r="P64" i="4"/>
  <c r="F40" i="24" s="1"/>
  <c r="Q64" i="4"/>
  <c r="F41" i="24" s="1"/>
  <c r="H41" i="24" s="1"/>
  <c r="M63" i="4"/>
  <c r="M64" i="4"/>
  <c r="F42" i="24" l="1"/>
  <c r="H42" i="24" s="1"/>
  <c r="H40" i="24"/>
  <c r="E42" i="24"/>
  <c r="G42" i="24" s="1"/>
  <c r="G40" i="24"/>
  <c r="M65" i="4"/>
  <c r="Q65" i="4"/>
  <c r="P65" i="4"/>
  <c r="R64" i="4"/>
  <c r="R63" i="4"/>
  <c r="R65" i="4" l="1"/>
  <c r="N28" i="4" l="1"/>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2" i="4"/>
  <c r="N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26" i="4"/>
  <c r="J26" i="4"/>
  <c r="K48" i="12" l="1"/>
  <c r="P48" i="12"/>
  <c r="K49" i="12"/>
  <c r="P49" i="12"/>
  <c r="K50" i="12"/>
  <c r="P50" i="12"/>
  <c r="K51" i="12"/>
  <c r="P51" i="12"/>
  <c r="K52" i="12"/>
  <c r="P52" i="12"/>
  <c r="K53" i="12"/>
  <c r="P53" i="12"/>
  <c r="K54" i="12"/>
  <c r="P54" i="12"/>
  <c r="K55" i="12"/>
  <c r="P55" i="12"/>
  <c r="K56" i="12"/>
  <c r="P56" i="12"/>
  <c r="K57" i="12"/>
  <c r="P57" i="12"/>
  <c r="K58" i="12"/>
  <c r="P58" i="12"/>
  <c r="K59" i="12"/>
  <c r="P59" i="12"/>
  <c r="K60" i="12"/>
  <c r="P60" i="12"/>
  <c r="K61" i="12"/>
  <c r="P61" i="12"/>
  <c r="P32" i="12"/>
  <c r="P33" i="12"/>
  <c r="P34" i="12"/>
  <c r="P35" i="12"/>
  <c r="P36" i="12"/>
  <c r="K37" i="12"/>
  <c r="P37" i="12"/>
  <c r="K38" i="12"/>
  <c r="P38" i="12"/>
  <c r="K39" i="12"/>
  <c r="P39" i="12"/>
  <c r="K40" i="12"/>
  <c r="P40" i="12"/>
  <c r="K41" i="12"/>
  <c r="P41" i="12"/>
  <c r="K42" i="12"/>
  <c r="P42" i="12"/>
  <c r="K43" i="12"/>
  <c r="P43" i="12"/>
  <c r="K44" i="12"/>
  <c r="P44" i="12"/>
  <c r="K45" i="12"/>
  <c r="P45" i="12"/>
  <c r="K46" i="12"/>
  <c r="P46" i="12"/>
  <c r="K47" i="12"/>
  <c r="P47" i="12"/>
  <c r="P31" i="12" l="1"/>
  <c r="P30" i="12"/>
  <c r="P29" i="12"/>
  <c r="P28" i="12"/>
  <c r="P27" i="12"/>
  <c r="P26" i="12"/>
  <c r="P25" i="12"/>
  <c r="P24" i="12"/>
  <c r="P23" i="12"/>
  <c r="P22" i="12"/>
  <c r="P21" i="12"/>
  <c r="P20" i="12"/>
  <c r="P19" i="12"/>
  <c r="P18" i="12"/>
  <c r="P17" i="12"/>
  <c r="P15" i="12"/>
  <c r="P14" i="12"/>
</calcChain>
</file>

<file path=xl/sharedStrings.xml><?xml version="1.0" encoding="utf-8"?>
<sst xmlns="http://schemas.openxmlformats.org/spreadsheetml/2006/main" count="4268" uniqueCount="854">
  <si>
    <t>Shared Prosperity Fund: North Wales - Grant Claim Form Guidance</t>
  </si>
  <si>
    <t>Introduction</t>
  </si>
  <si>
    <r>
      <t xml:space="preserve"> - This claim form should be completed at the end of the claiming period and should only include approved expenditure.
 - Claims should be submitted quarterly in line with the approved claim cycle dates, as specified within your grant funding agreement letter.  
 - Please check that the project details provided in the pale blue cells are correct and notify the Shared Prosperity Fund: North Wales team of any anomalies.  
 - The claim form template issued by the Shared Prosperity Fund: North Wales team should be used for every claim submitted throughout the project life span.   
 - </t>
    </r>
    <r>
      <rPr>
        <b/>
        <sz val="11"/>
        <color rgb="FF000000"/>
        <rFont val="Segoe UI"/>
        <family val="2"/>
      </rPr>
      <t>You are advised to save a copy of the template to complete and submit each quarter.</t>
    </r>
    <r>
      <rPr>
        <sz val="11"/>
        <color rgb="FF000000"/>
        <rFont val="Segoe UI"/>
        <family val="2"/>
      </rPr>
      <t xml:space="preserve">
 - Please ensure that you scroll across and down each worksheet of the claim form
</t>
    </r>
    <r>
      <rPr>
        <b/>
        <sz val="11"/>
        <color rgb="FF000000"/>
        <rFont val="Segoe UI"/>
        <family val="2"/>
      </rPr>
      <t>In addition to this claim form you must complete and submit a progress report</t>
    </r>
    <r>
      <rPr>
        <sz val="11"/>
        <color rgb="FF000000"/>
        <rFont val="Segoe UI"/>
        <family val="2"/>
      </rPr>
      <t>.  You are required to submit a progress report each quarter even if you are not submitting a financial claim. Failure to provide a progress report or submitting incomplete forms may result in the delayed payment of your claim.  It may also trigger a targeted monitoring visit to your project.</t>
    </r>
  </si>
  <si>
    <t>How to complete the claim form</t>
  </si>
  <si>
    <t xml:space="preserve"> Specific sections of the claim are coloured.  
</t>
  </si>
  <si>
    <t xml:space="preserve">Please enter information in white coloured cells.  </t>
  </si>
  <si>
    <t xml:space="preserve">Pale blue coloured cells contain values from Annex B of the project approved application form.  A copy of the approved application form is included in the project Grant Funding Agreement.   </t>
  </si>
  <si>
    <t xml:space="preserve">Grey coloured cells indicated pre-defined values or formulas.  These cells are locked for editing.  </t>
  </si>
  <si>
    <t>How to submit the claim form</t>
  </si>
  <si>
    <r>
      <t xml:space="preserve">Email this Claim Form plus Progress Report to: </t>
    </r>
    <r>
      <rPr>
        <b/>
        <sz val="11"/>
        <color rgb="FF000000"/>
        <rFont val="Segoe UI"/>
        <family val="2"/>
      </rPr>
      <t xml:space="preserve">sharedprosperitynorthwales@gwynedd.llyw.cymru </t>
    </r>
    <r>
      <rPr>
        <sz val="11"/>
        <color rgb="FF000000"/>
        <rFont val="Segoe UI"/>
        <family val="2"/>
      </rPr>
      <t xml:space="preserve">
The file name for the claim form should include the 3-digit project reference number plus claim number.  E.g.  "001_Claim1"</t>
    </r>
  </si>
  <si>
    <t>Shared Prosperity Fund: North Wales - Claim Declaration</t>
  </si>
  <si>
    <t xml:space="preserve">This grant claim form should be signed by a duly authorised officer.  </t>
  </si>
  <si>
    <t xml:space="preserve">Grant Recipient </t>
  </si>
  <si>
    <t>Example 1</t>
  </si>
  <si>
    <t>Project Name</t>
  </si>
  <si>
    <t>Arts Centre Gardens</t>
  </si>
  <si>
    <t>Project Reference Number</t>
  </si>
  <si>
    <t>001</t>
  </si>
  <si>
    <t>Project Start Date</t>
  </si>
  <si>
    <t>Project End Date</t>
  </si>
  <si>
    <t>Please specify the claim number, the claim period date range and if this is the final claim.</t>
  </si>
  <si>
    <t>Claim Number</t>
  </si>
  <si>
    <t>Claim Period From</t>
  </si>
  <si>
    <t>Claim Period To</t>
  </si>
  <si>
    <t xml:space="preserve"> Final Claim</t>
  </si>
  <si>
    <t>No</t>
  </si>
  <si>
    <r>
      <rPr>
        <b/>
        <sz val="11"/>
        <color rgb="FF000000"/>
        <rFont val="Segoe UI"/>
        <family val="2"/>
      </rPr>
      <t>You will need to fill in details for the Expenditure Claim Summary</t>
    </r>
    <r>
      <rPr>
        <sz val="11"/>
        <color rgb="FF000000"/>
        <rFont val="Segoe UI"/>
        <family val="2"/>
      </rPr>
      <t xml:space="preserve">
1) the total UKSPF expenditure and match funded expenditure previously claimed/reported 
2) the total UKSPF expenditure and match funded expenditure in this claim period.  The total for this column should match the total sum of expenditure declared on the Expenditure Transaction List tab.</t>
    </r>
  </si>
  <si>
    <t>Expenditure Claim Summary</t>
  </si>
  <si>
    <t>1)</t>
  </si>
  <si>
    <t>2)</t>
  </si>
  <si>
    <t>Eligible Expenditure</t>
  </si>
  <si>
    <r>
      <rPr>
        <b/>
        <sz val="11"/>
        <color theme="0"/>
        <rFont val="Segoe UI"/>
        <family val="2"/>
      </rPr>
      <t>Total approved expenditure</t>
    </r>
    <r>
      <rPr>
        <sz val="11"/>
        <color theme="0"/>
        <rFont val="Segoe UI"/>
        <family val="2"/>
      </rPr>
      <t xml:space="preserve"> 
as per Grant Funding Agreement</t>
    </r>
  </si>
  <si>
    <t xml:space="preserve">Total previous expenditure </t>
  </si>
  <si>
    <r>
      <rPr>
        <b/>
        <sz val="11"/>
        <color theme="0"/>
        <rFont val="Segoe UI"/>
        <family val="2"/>
      </rPr>
      <t xml:space="preserve">Total expenditure this claim period </t>
    </r>
    <r>
      <rPr>
        <sz val="11"/>
        <color theme="0"/>
        <rFont val="Segoe UI"/>
        <family val="2"/>
      </rPr>
      <t xml:space="preserve">
as per Expenditure Transaction List tab</t>
    </r>
  </si>
  <si>
    <r>
      <rPr>
        <b/>
        <sz val="11"/>
        <color theme="0"/>
        <rFont val="Segoe UI"/>
        <family val="2"/>
      </rPr>
      <t xml:space="preserve">Total expenditure 
claimed to date
</t>
    </r>
    <r>
      <rPr>
        <sz val="11"/>
        <color theme="0"/>
        <rFont val="Segoe UI"/>
        <family val="2"/>
      </rPr>
      <t>(Not to exceed total approved expenditure)</t>
    </r>
  </si>
  <si>
    <r>
      <rPr>
        <b/>
        <sz val="11"/>
        <color theme="0"/>
        <rFont val="Segoe UI"/>
        <family val="2"/>
      </rPr>
      <t>Remaining expenditure</t>
    </r>
    <r>
      <rPr>
        <sz val="11"/>
        <color theme="0"/>
        <rFont val="Segoe UI"/>
        <family val="2"/>
      </rPr>
      <t xml:space="preserve"> 
(to be claimed in future claims)</t>
    </r>
    <r>
      <rPr>
        <b/>
        <sz val="11"/>
        <color theme="0"/>
        <rFont val="Segoe UI"/>
        <family val="2"/>
      </rPr>
      <t xml:space="preserve">
</t>
    </r>
  </si>
  <si>
    <t>Total Capital UKSPF grant amount</t>
  </si>
  <si>
    <t>Total Revenue UKSPF grant amount</t>
  </si>
  <si>
    <t>Total Match grant amount.  10% of construction costs match funded</t>
  </si>
  <si>
    <t>Match is not approved for all projects.  Should you have match not approved that reduces the SPF required you will need to submit a change request.</t>
  </si>
  <si>
    <t>Total Project Costs</t>
  </si>
  <si>
    <t>Totals should match the values on the expenditure list</t>
  </si>
  <si>
    <r>
      <rPr>
        <b/>
        <sz val="12"/>
        <rFont val="Segoe UI"/>
        <family val="2"/>
      </rPr>
      <t>Certificate of Authorised Signatory</t>
    </r>
  </si>
  <si>
    <t xml:space="preserve">I certify that, to the best of my knowledge and belief, the information contained in this claim, progress report and supporting document/s is true and accurate. </t>
  </si>
  <si>
    <t>I certify that, none of the expenditure or match funding declared has been claimed or covered by other funding sources (double funded).</t>
  </si>
  <si>
    <t>In signing this form, I also confirm that all assets purchased with UKSPF investment is still being used for the approved purpose and that it has not been transferred to another person / organisation or disposed of.</t>
  </si>
  <si>
    <t>I confirm that all documents relating to the project will be kept for 10 years following final payment of grant and be available for any future audit purposes.</t>
  </si>
  <si>
    <t xml:space="preserve">I have completed the procurement tab and retained the supporting documents </t>
  </si>
  <si>
    <r>
      <rPr>
        <i/>
        <sz val="11"/>
        <rFont val="Segoe UI"/>
        <family val="2"/>
      </rPr>
      <t>I have complied with the branding and publicity guidance</t>
    </r>
    <r>
      <rPr>
        <i/>
        <sz val="11"/>
        <color rgb="FF000000"/>
        <rFont val="Segoe UI"/>
        <family val="2"/>
      </rPr>
      <t xml:space="preserve"> and retained supporting evidence.</t>
    </r>
  </si>
  <si>
    <t>Name</t>
  </si>
  <si>
    <t>J Blogs</t>
  </si>
  <si>
    <t xml:space="preserve">Signed </t>
  </si>
  <si>
    <t>Must be signed by an Authorised signatory and authorised signatory must be included in the email submission</t>
  </si>
  <si>
    <t>Position in Organisation</t>
  </si>
  <si>
    <t>Project Manager</t>
  </si>
  <si>
    <t>Date</t>
  </si>
  <si>
    <t>Delivery Plan and Milestones</t>
  </si>
  <si>
    <r>
      <rPr>
        <b/>
        <sz val="11"/>
        <color rgb="FF000000"/>
        <rFont val="Segoe UI"/>
        <family val="2"/>
      </rPr>
      <t>Please provide an update on your project delivery plan.</t>
    </r>
    <r>
      <rPr>
        <sz val="11"/>
        <color rgb="FF000000"/>
        <rFont val="Segoe UI"/>
        <family val="2"/>
      </rPr>
      <t xml:space="preserve">  The project delivery plan, as specified in the Annex B of your approved application form, is shown below.  
If there has been a delay insert a revised date by which you expect to achieve by and explain the reasons for this.</t>
    </r>
  </si>
  <si>
    <t>Agreed Milestone or Workpackage</t>
  </si>
  <si>
    <t>Start date</t>
  </si>
  <si>
    <t>End date</t>
  </si>
  <si>
    <t>Achieved to date?
Yes or No</t>
  </si>
  <si>
    <t xml:space="preserve">Revised Date(s) </t>
  </si>
  <si>
    <t>Comments</t>
  </si>
  <si>
    <t>Planning consents</t>
  </si>
  <si>
    <t>YES</t>
  </si>
  <si>
    <t>As per Approved Annex B</t>
  </si>
  <si>
    <t>Evaluation</t>
  </si>
  <si>
    <t>NO</t>
  </si>
  <si>
    <t>N/a</t>
  </si>
  <si>
    <t>No tenders received for evaluation, this has been readvertised, due to close 15/01/2024</t>
  </si>
  <si>
    <t>Clearing of site</t>
  </si>
  <si>
    <t>Slight delay in clearing site due to weather.  Expect to complete a month later than originally planned.  This will construction, enough contingency built in to complete within project timeframe</t>
  </si>
  <si>
    <t>Construction</t>
  </si>
  <si>
    <t>Expenditure Transaction List</t>
  </si>
  <si>
    <r>
      <rPr>
        <b/>
        <sz val="11"/>
        <color rgb="FF444444"/>
        <rFont val="Segoe UI"/>
        <family val="2"/>
      </rPr>
      <t xml:space="preserve">Please list all items of expenditure, including match funded expenditure, incurred during the claim period. </t>
    </r>
    <r>
      <rPr>
        <sz val="11"/>
        <color rgb="FF444444"/>
        <rFont val="Segoe UI"/>
        <family val="2"/>
      </rPr>
      <t xml:space="preserve"> Only expenditure approved as part of your grant funding agreement can be claimed.  Any costs being claimed that fall outside of the claim period will need to be explained in the financial comments.   All expenditure claimed must be dated after the commencement date for your project and before the financial completion date. </t>
    </r>
  </si>
  <si>
    <t>Column Ref</t>
  </si>
  <si>
    <r>
      <rPr>
        <b/>
        <sz val="11"/>
        <rFont val="Segoe UI"/>
        <family val="2"/>
      </rPr>
      <t>Guidance</t>
    </r>
    <r>
      <rPr>
        <sz val="11"/>
        <rFont val="Segoe UI"/>
        <family val="2"/>
      </rPr>
      <t xml:space="preserve">:  </t>
    </r>
  </si>
  <si>
    <t>Refer to the guidance here</t>
  </si>
  <si>
    <t xml:space="preserve">Please enter a document number for the transaction.  This number can a sequential numer for the claim period or your own internal reference number. </t>
  </si>
  <si>
    <t xml:space="preserve">Expense is capital or revenue.  </t>
  </si>
  <si>
    <t>Eligible cost heading as specified in Annex B of your approved application form.</t>
  </si>
  <si>
    <t>Full description of the expenditure item.</t>
  </si>
  <si>
    <t>Name of supplier, creditor/payee or employee.</t>
  </si>
  <si>
    <t>Invoice/receipt or reference number.</t>
  </si>
  <si>
    <t>Invoice date or transaction date.</t>
  </si>
  <si>
    <t>Net amount of invoice (excludes VAT).</t>
  </si>
  <si>
    <t>VAT value on the invoice/receipt.  £0.00 if no VAT.</t>
  </si>
  <si>
    <t>Total Gross transaction amount (including and VAT).  This will automatically calucate the total amount to be paid to the supplier.</t>
  </si>
  <si>
    <t>If applicable, element of VAT that is irrecoverable from HMRC. Only this portion of VAT can be included in your project claim amount.</t>
  </si>
  <si>
    <t>Total project claim amount that is being claimed against the project.  If the amount is different to the Net amount plus any irrecoverable VAT, please provide a supporting comment.</t>
  </si>
  <si>
    <t>Proportion of expenses to be claimed as UKSPF grant.</t>
  </si>
  <si>
    <t>The Match Funded amount will automatically calculate.  This will be the total project claim amount less the UKSPF grant amount.</t>
  </si>
  <si>
    <t>Supporting comments relating to the expenditure and amounts claimed.  E.g. Expenditure outside claiming period / Percentage of irrecoverable VAT / Only an element of the transaction value relates to SPF.</t>
  </si>
  <si>
    <t>UKSPF amount applicable to each agreed intervention.  The total sum allocated against the interventions must equal the total UKSPF grant amount in Column 13.</t>
  </si>
  <si>
    <t>Document reference ID number</t>
  </si>
  <si>
    <t>Capital / Revenue</t>
  </si>
  <si>
    <t>Cost Heading</t>
  </si>
  <si>
    <t>Expenditure description</t>
  </si>
  <si>
    <t>Name of Supplier / Creditor / Payee</t>
  </si>
  <si>
    <t>Invoice number / Payee Reference</t>
  </si>
  <si>
    <t>Invoice Date / Transaction Date</t>
  </si>
  <si>
    <t>Transaction amount exl. VAT 
(Net Amount)</t>
  </si>
  <si>
    <t>VAT</t>
  </si>
  <si>
    <t>Total transaction amount (Gross)</t>
  </si>
  <si>
    <t>Irrecoverable VAT amount</t>
  </si>
  <si>
    <t>Total project claim amount</t>
  </si>
  <si>
    <t>UKSPF Grant  amount</t>
  </si>
  <si>
    <t>Match Funding amount</t>
  </si>
  <si>
    <t xml:space="preserve">Supporting comments or details of any assumptions relating to costs. </t>
  </si>
  <si>
    <t>W3</t>
  </si>
  <si>
    <t>W4</t>
  </si>
  <si>
    <t>Capital</t>
  </si>
  <si>
    <t>Construction costs - contractor fees</t>
  </si>
  <si>
    <t>Building costs - Phase 1</t>
  </si>
  <si>
    <t>Contractor supplier name</t>
  </si>
  <si>
    <t>INV 00001</t>
  </si>
  <si>
    <t>Only 3% of VAT is recoverable.  10% of costs are match funded</t>
  </si>
  <si>
    <t>Common mistake not allocating the right cost headings to the interventions as approved in Annex B</t>
  </si>
  <si>
    <t>02-2023-12</t>
  </si>
  <si>
    <t>Consultancy costs</t>
  </si>
  <si>
    <t>Design fees</t>
  </si>
  <si>
    <t xml:space="preserve">Consultancy supplier name </t>
  </si>
  <si>
    <t>INV 12345</t>
  </si>
  <si>
    <t>Invoice received late, not included in previous claim.</t>
  </si>
  <si>
    <t>Revenue</t>
  </si>
  <si>
    <t>Project delivery staff costs</t>
  </si>
  <si>
    <t>J Blogs J0024</t>
  </si>
  <si>
    <t>J0024</t>
  </si>
  <si>
    <t>Seconded to project from 03/09/23 0.5FTE</t>
  </si>
  <si>
    <t>Overheads - Accommodation</t>
  </si>
  <si>
    <t>Overheads</t>
  </si>
  <si>
    <t xml:space="preserve">Overheads </t>
  </si>
  <si>
    <t>Sept overheads</t>
  </si>
  <si>
    <t>Costs not approved or using a different overhead rate to what is approved.</t>
  </si>
  <si>
    <t>If required, insert more rows above this line</t>
  </si>
  <si>
    <t>TOTAL UKSPF</t>
  </si>
  <si>
    <t>CAPITAL</t>
  </si>
  <si>
    <t>Using formulas so the totals don't add up when entered in the system</t>
  </si>
  <si>
    <t>UKSPF CAPITAL</t>
  </si>
  <si>
    <t>REVENUE</t>
  </si>
  <si>
    <t>UKSPF REVENUE</t>
  </si>
  <si>
    <t>ANNEX B - PROJECT INFORMATION</t>
  </si>
  <si>
    <t>SPF Financial Breakdown</t>
  </si>
  <si>
    <t xml:space="preserve">For multi local authority projects, please allocate the relevant SPF amount per intervention per local authority area below. </t>
  </si>
  <si>
    <t>The total UKSPF grant amount allocated per Local Authority and intervention should match the intervention totals on the Expenditure Transaction List tab.</t>
  </si>
  <si>
    <t>Conwy</t>
  </si>
  <si>
    <t>UKSPF Capital Grant amount</t>
  </si>
  <si>
    <t>UKSPF Revenue Grant amount</t>
  </si>
  <si>
    <t>Investment Priority</t>
  </si>
  <si>
    <t>Intervention</t>
  </si>
  <si>
    <t>TOTAL</t>
  </si>
  <si>
    <t>Communities &amp; Place</t>
  </si>
  <si>
    <t>W3 Creation of and improvements to local green spaces</t>
  </si>
  <si>
    <t>Ensure the figures are entered to 2 decimal places don't use formulas unless rounded to 2 decimal places</t>
  </si>
  <si>
    <t>W4 Enhancing existing cultural, historic &amp; heritage institutions offer</t>
  </si>
  <si>
    <t>Denbighshire</t>
  </si>
  <si>
    <t>Gwynedd</t>
  </si>
  <si>
    <t>Supporting Local Business</t>
  </si>
  <si>
    <t>W31 Support relevant feasibility studies</t>
  </si>
  <si>
    <t>People &amp; Skills</t>
  </si>
  <si>
    <t>W36 Enrichment &amp; volunteering activities</t>
  </si>
  <si>
    <t>W43 Funding to support engagement and softer skills development for young people</t>
  </si>
  <si>
    <t xml:space="preserve">£-   </t>
  </si>
  <si>
    <t>Isle of Anglesey</t>
  </si>
  <si>
    <t>UKSPF Capital Grant amount  allocated per Local Authority</t>
  </si>
  <si>
    <t>UKSPF Revenue Grant amount  allocated per Local Authority</t>
  </si>
  <si>
    <t xml:space="preserve">UKSPF Capital Grant amount noted on Expenditure Transaction List </t>
  </si>
  <si>
    <t xml:space="preserve">UKSPF Revenue Grant amount noted on Expenditure Transaction List </t>
  </si>
  <si>
    <t>If false review Expenditure Transaction List</t>
  </si>
  <si>
    <t>SPF Outputs</t>
  </si>
  <si>
    <r>
      <t xml:space="preserve">Please specify the Outputs the project has achieved within this claim period and the cumulative total achieved to date.  </t>
    </r>
    <r>
      <rPr>
        <sz val="11"/>
        <rFont val="Segoe UI"/>
        <family val="2"/>
      </rPr>
      <t xml:space="preserve">The project approved targets as specified in the Annex B of your approved application form, are shown below.  
Please state the evidence you have to supports any outputs achieved to date and inform your local authority contact should there be any changes to the outputs targets approved as part of your funding agreement. </t>
    </r>
  </si>
  <si>
    <t>State the evidence you have to support the outcomes claimed and note any supporting comments.</t>
  </si>
  <si>
    <t>Intervention No</t>
  </si>
  <si>
    <t>Output indicator</t>
  </si>
  <si>
    <t>Approved Target</t>
  </si>
  <si>
    <t>Achieved this claim period</t>
  </si>
  <si>
    <t>Total achieved to date</t>
  </si>
  <si>
    <t>Unit of Measure</t>
  </si>
  <si>
    <t>Total Approved Target</t>
  </si>
  <si>
    <t>Amount of public realm created or improved</t>
  </si>
  <si>
    <t>Square metres (M2)</t>
  </si>
  <si>
    <t>Refer to Annex 1 - if the evidence is different, add supporting comments to show how it meets the definition as it is open to interpretation.</t>
  </si>
  <si>
    <t xml:space="preserve">THIS SECTION IS OPTIONAL AND DOES NOT NEGATE YOUR OBLIGATION TO ACHIEVE THE OUPUTS APRROVED AS PART OF ANNEX B:  Please use this section to record any additional SPF and none SPF outputs achieved.  </t>
  </si>
  <si>
    <t>SPF Outcomes</t>
  </si>
  <si>
    <r>
      <t xml:space="preserve">Please specify the Outcomes the project has achieved within this claim period and the cumulative total achieved to date.  </t>
    </r>
    <r>
      <rPr>
        <sz val="11"/>
        <rFont val="Segoe UI"/>
        <family val="2"/>
      </rPr>
      <t xml:space="preserve">The project approved targets as specified in the Annex B of your approved application form, are shown below.  
Please state the evidence you have to supports any outcomes achieved to date and inform your local authority contact should there be any changes to the outcomes targets approved as part of your funding agreement. </t>
    </r>
  </si>
  <si>
    <t xml:space="preserve">THIS SECTION IS OPTIONAL AND DOES NOT NEGATE YOUR OBLIGATION TO ACHIEVE THE OUTCOMES APRROVED AS PART OF ANNEX B: Please use this section to record any additional SPF and none SPF outcomes achieved.  </t>
  </si>
  <si>
    <t>Asset Register</t>
  </si>
  <si>
    <r>
      <rPr>
        <b/>
        <sz val="11"/>
        <rFont val="Segoe UI"/>
        <family val="2"/>
      </rPr>
      <t xml:space="preserve">Please list all assets purchased since the project start date that have a total or aggregate value of £5,000 or more.  </t>
    </r>
    <r>
      <rPr>
        <sz val="11"/>
        <rFont val="Segoe UI"/>
        <family val="2"/>
      </rPr>
      <t xml:space="preserve">E.g. during the life of the project you purchase 10 laptops at £500 each, the asset total aggregate value is £5,000 therefore it should be recorded on the asset register.  If 8 laptops at £500 each were purchased during the life of the project, the asset total aggregate value is  below the £5,000 threshold therefore it should NOT be recorded on the asset register. </t>
    </r>
  </si>
  <si>
    <t>Register id</t>
  </si>
  <si>
    <t>Date of acquisition or improvement</t>
  </si>
  <si>
    <t>Description of Asset</t>
  </si>
  <si>
    <t>Cost
net of recoverable VAT</t>
  </si>
  <si>
    <t>Location of Asset, inc postcode</t>
  </si>
  <si>
    <t>Serial or identification number</t>
  </si>
  <si>
    <t>Location of the title deeds, inc postcode</t>
  </si>
  <si>
    <t>Date of any disposal</t>
  </si>
  <si>
    <t>Depreciation/amortisation policy applied</t>
  </si>
  <si>
    <t>Proceeds of any disposal
net of VAT</t>
  </si>
  <si>
    <t>The identity of any person to whom the Asset has been transferred or sold</t>
  </si>
  <si>
    <t> </t>
  </si>
  <si>
    <t>Procurement</t>
  </si>
  <si>
    <t>Please provide details of all procured expenditure and procurement activity undertaken to date.</t>
  </si>
  <si>
    <t>Procurement id</t>
  </si>
  <si>
    <t>Description of works, supplies or services</t>
  </si>
  <si>
    <t>Value of contract awarded</t>
  </si>
  <si>
    <t>Contract award date</t>
  </si>
  <si>
    <t>Organisation comissioned to deliver works, supplies or services.</t>
  </si>
  <si>
    <t>How was the procurement excercise carried out? E.g. 3 quotes, full tender exercise, Sell 2 Wales portal</t>
  </si>
  <si>
    <t>Please confirm that the procurment route you have undertaken mets the UKSPF Procurement, Public Contract Regulations  2015 and 2020 amendments.</t>
  </si>
  <si>
    <t>Design consulants</t>
  </si>
  <si>
    <t>Design consultant</t>
  </si>
  <si>
    <t>Full tender on Sell2Wales</t>
  </si>
  <si>
    <t>Yes</t>
  </si>
  <si>
    <t>Risk Register</t>
  </si>
  <si>
    <r>
      <rPr>
        <b/>
        <sz val="11"/>
        <color rgb="FF000000"/>
        <rFont val="Segoe UI"/>
        <family val="2"/>
      </rPr>
      <t xml:space="preserve">Please update the project risk register to show any new risks and risks that are now closed.  </t>
    </r>
    <r>
      <rPr>
        <sz val="11"/>
        <color rgb="FF000000"/>
        <rFont val="Segoe UI"/>
        <family val="2"/>
      </rPr>
      <t>You should consider risks and issues of the following types: Operational, Commercial, Technical, Personnel, Health and Safety, Regulatory, Financial, etc.  Please include your threats, alongside any opportunities. Please refer to the Risk Matrix for a measure of likelihood and severity/impact.</t>
    </r>
  </si>
  <si>
    <t>Click on the numbers in the table for further guidance on scores</t>
  </si>
  <si>
    <t xml:space="preserve">Likelihood </t>
  </si>
  <si>
    <t>Impact</t>
  </si>
  <si>
    <t>Risk Rating</t>
  </si>
  <si>
    <t>1-4</t>
  </si>
  <si>
    <t>5-12</t>
  </si>
  <si>
    <t>13-25</t>
  </si>
  <si>
    <t>List 
of items</t>
  </si>
  <si>
    <t>Risk status</t>
  </si>
  <si>
    <t xml:space="preserve">Risk category </t>
  </si>
  <si>
    <t xml:space="preserve">Threat /  Opportunity </t>
  </si>
  <si>
    <t xml:space="preserve">Risk / Opportunity  </t>
  </si>
  <si>
    <t xml:space="preserve">Detailed Description
(There is a risk/opportunity that…….) </t>
  </si>
  <si>
    <t>Risk / Opportunity Cause 
(The risk is caused by….)</t>
  </si>
  <si>
    <t>Consequence of risk / opportunity
(The impact of the threat will be….)</t>
  </si>
  <si>
    <t>Mitigation Strategy and actions</t>
  </si>
  <si>
    <t>When the mitigation action has been / will be implemented</t>
  </si>
  <si>
    <t>Post Mitigation Likelihood</t>
  </si>
  <si>
    <t>Post Mitigation Impact</t>
  </si>
  <si>
    <t xml:space="preserve">Post Mitigation Risk Assessment Rating </t>
  </si>
  <si>
    <t xml:space="preserve">Example </t>
  </si>
  <si>
    <t>Open / Closed</t>
  </si>
  <si>
    <t>e.g. Commercial / Technical / Operational etc</t>
  </si>
  <si>
    <t xml:space="preserve">Threat or Opportunity </t>
  </si>
  <si>
    <t>e.g. Cannot recruit staff</t>
  </si>
  <si>
    <t>e.g. There is a risk that there will be delays in project commencement</t>
  </si>
  <si>
    <t xml:space="preserve">e.g. The risk is caused by capacity constraints </t>
  </si>
  <si>
    <t>e.g. The project would not be able to start on time.</t>
  </si>
  <si>
    <t>1 - 5</t>
  </si>
  <si>
    <t>1 - 25</t>
  </si>
  <si>
    <t>1) Additional time has been built into the schedule
2) Look to use agency staff</t>
  </si>
  <si>
    <t>1) June 23</t>
  </si>
  <si>
    <t>Closed</t>
  </si>
  <si>
    <t>Commercial</t>
  </si>
  <si>
    <t>Threat</t>
  </si>
  <si>
    <t xml:space="preserve">Planning permission </t>
  </si>
  <si>
    <t>Delay in planning permission approval</t>
  </si>
  <si>
    <t>Project not starting on time</t>
  </si>
  <si>
    <t>Project not completing on time</t>
  </si>
  <si>
    <t>Additional time has been build in</t>
  </si>
  <si>
    <t xml:space="preserve">Open </t>
  </si>
  <si>
    <t>Cost increases</t>
  </si>
  <si>
    <t>Insufficient funds for project</t>
  </si>
  <si>
    <t>Unable to complete project</t>
  </si>
  <si>
    <t>Contingency costs allowed for during tendering exercise</t>
  </si>
  <si>
    <r>
      <rPr>
        <b/>
        <sz val="11"/>
        <rFont val="Segoe UI"/>
        <family val="2"/>
      </rPr>
      <t>RISK CRITERIA FOR IMPACT/SEVERITY</t>
    </r>
  </si>
  <si>
    <r>
      <rPr>
        <b/>
        <sz val="11"/>
        <rFont val="Segoe UI"/>
        <family val="2"/>
      </rPr>
      <t>Impact Guidance</t>
    </r>
  </si>
  <si>
    <r>
      <rPr>
        <b/>
        <sz val="11"/>
        <rFont val="Segoe UI"/>
        <family val="2"/>
      </rPr>
      <t>Factor</t>
    </r>
  </si>
  <si>
    <r>
      <rPr>
        <b/>
        <sz val="11"/>
        <rFont val="Segoe UI"/>
        <family val="2"/>
      </rPr>
      <t>Score</t>
    </r>
  </si>
  <si>
    <r>
      <rPr>
        <sz val="11"/>
        <rFont val="Segoe UI"/>
        <family val="2"/>
      </rPr>
      <t>Risks which can have a catastrophic effect on the Project or Applicant. May result in critical financial loss, service loss or a severe impact on the public. Examples: Imprisonment for legal breaches, Total failure of project, Severe financial loss, Long term damage to the Applicant, Death through negligence/Multiple death scenarios, Adverse national publicity, severe loss of public confidence</t>
    </r>
  </si>
  <si>
    <t>Severe</t>
  </si>
  <si>
    <r>
      <rPr>
        <sz val="11"/>
        <rFont val="Segoe UI"/>
        <family val="2"/>
      </rPr>
      <t>Risks which can have a catastrophic effect on the Project or Applicant. Impact will be contained, but may need to be managed at a corporate level rather than simply at Project level. May result in critical financial loss for the Applicant or Council, severe service disruption or a severe impact on the public. Examples: Imprisonment/heavy fines for legal breaches, Failure of critical project areas, Severe financial loss that extends beyond the project, Medium-long term damage to project, Major permanent harm, Accidental death, Severe adverse local publicity, loss of public confidence, Adverse national publicity</t>
    </r>
  </si>
  <si>
    <t>Significant</t>
  </si>
  <si>
    <r>
      <rPr>
        <sz val="11"/>
        <rFont val="Segoe UI"/>
        <family val="2"/>
      </rPr>
      <t>Risks which can have a major effect on the operation of the Project or Applicant. May result in major financial loss, major service disruption or a significant impact on the public specifically in relation to the project. Impact will be limited, but will need to be contained at project level. Examples: Significant impact on project objectives, Short-medium term impairment to service capability, Major financial loss but contained at project level. Extensive injuries, major permanent harm, Litigation likely.</t>
    </r>
  </si>
  <si>
    <t>Moderate</t>
  </si>
  <si>
    <r>
      <rPr>
        <sz val="11"/>
        <rFont val="Segoe UI"/>
        <family val="2"/>
      </rPr>
      <t>Risks which have a noticeable effect on project deliverables. Each will cause some disruption and hit the budget at a project level, but will not adversely impact the Council. Issues can be managed at project level. Examples: Short term disruption of service capability,
Financial loss managed at project level, Medical treatment required, semi permanent harm (up to 1 year), Some adverse local publicity, Legal breaches punishable by fines, High potential for complaint with litigation possible</t>
    </r>
  </si>
  <si>
    <t>Minor</t>
  </si>
  <si>
    <t>Risks where the consequences will not be severe and the associated losses will be minor. There will be no impact on the Council as a whole as a result. Individual occurrences will have a negligible effect on project deliverables, but may be a significant cumulative effect if untreated. No significant disruption to project. Some public embarrassment, no damage to reputation May result in complaints that are easy to manage Breaches of regulation or standards.</t>
  </si>
  <si>
    <t>Negligible</t>
  </si>
  <si>
    <r>
      <rPr>
        <b/>
        <sz val="11"/>
        <rFont val="Segoe UI"/>
        <family val="2"/>
      </rPr>
      <t>Likelihood Guidance  FACTOR</t>
    </r>
  </si>
  <si>
    <r>
      <rPr>
        <sz val="11"/>
        <rFont val="Segoe UI"/>
        <family val="2"/>
      </rPr>
      <t>Is expected to occur in the next 12 months without specific action to avoid</t>
    </r>
  </si>
  <si>
    <r>
      <rPr>
        <sz val="11"/>
        <rFont val="Segoe UI"/>
        <family val="2"/>
      </rPr>
      <t>Certain</t>
    </r>
    <r>
      <rPr>
        <sz val="11"/>
        <color rgb="FF000000"/>
        <rFont val="Segoe UI"/>
        <family val="2"/>
      </rPr>
      <t xml:space="preserve"> / Very Likely</t>
    </r>
  </si>
  <si>
    <r>
      <rPr>
        <sz val="11"/>
        <rFont val="Segoe UI"/>
        <family val="2"/>
      </rPr>
      <t>Will probably occur in the next 12 months without specific action to avoid</t>
    </r>
  </si>
  <si>
    <r>
      <rPr>
        <sz val="11"/>
        <rFont val="Segoe UI"/>
        <family val="2"/>
      </rPr>
      <t>Probable</t>
    </r>
    <r>
      <rPr>
        <sz val="11"/>
        <color rgb="FF000000"/>
        <rFont val="Segoe UI"/>
        <family val="2"/>
      </rPr>
      <t xml:space="preserve"> / Likely</t>
    </r>
  </si>
  <si>
    <r>
      <rPr>
        <sz val="11"/>
        <rFont val="Segoe UI"/>
        <family val="2"/>
      </rPr>
      <t>Could occur in the next 12 months without specific action to avoid</t>
    </r>
  </si>
  <si>
    <r>
      <rPr>
        <sz val="11"/>
        <rFont val="Segoe UI"/>
        <family val="2"/>
      </rPr>
      <t>Possible</t>
    </r>
  </si>
  <si>
    <r>
      <rPr>
        <sz val="11"/>
        <rFont val="Segoe UI"/>
        <family val="2"/>
      </rPr>
      <t>May occur in the next 12 months without specific action to avoid</t>
    </r>
  </si>
  <si>
    <r>
      <rPr>
        <sz val="11"/>
        <rFont val="Segoe UI"/>
        <family val="2"/>
      </rPr>
      <t>Unlikely</t>
    </r>
  </si>
  <si>
    <r>
      <rPr>
        <sz val="11"/>
        <rFont val="Segoe UI"/>
        <family val="2"/>
      </rPr>
      <t>Is never likely to occur</t>
    </r>
  </si>
  <si>
    <r>
      <rPr>
        <sz val="11"/>
        <rFont val="Segoe UI"/>
        <family val="2"/>
      </rPr>
      <t>Remote</t>
    </r>
    <r>
      <rPr>
        <sz val="11"/>
        <color rgb="FF000000"/>
        <rFont val="Segoe UI"/>
        <family val="2"/>
      </rPr>
      <t xml:space="preserve"> / Very Unlikely</t>
    </r>
  </si>
  <si>
    <r>
      <rPr>
        <b/>
        <sz val="11"/>
        <rFont val="Segoe UI"/>
        <family val="2"/>
      </rPr>
      <t>ISSUES GUIDANCE - SEVERITY</t>
    </r>
  </si>
  <si>
    <r>
      <rPr>
        <sz val="11"/>
        <rFont val="Segoe UI"/>
        <family val="2"/>
      </rPr>
      <t>Significant impact on delivery of the project with minimal options to resolve</t>
    </r>
  </si>
  <si>
    <t>Critical:</t>
  </si>
  <si>
    <r>
      <rPr>
        <sz val="11"/>
        <rFont val="Segoe UI"/>
        <family val="2"/>
      </rPr>
      <t>Delivery of the project is impacted however there are options to resolve this issue</t>
    </r>
  </si>
  <si>
    <t>Major:</t>
  </si>
  <si>
    <r>
      <rPr>
        <sz val="11"/>
        <rFont val="Segoe UI"/>
        <family val="2"/>
      </rPr>
      <t>Delivery unaffected and there are options available to resolve this issue</t>
    </r>
  </si>
  <si>
    <t>Minor:</t>
  </si>
  <si>
    <r>
      <rPr>
        <sz val="6.5"/>
        <rFont val="Segoe UI"/>
        <family val="2"/>
      </rPr>
      <t>Help  2 of 7</t>
    </r>
  </si>
  <si>
    <t>Cost Headings</t>
  </si>
  <si>
    <t>Risk Category</t>
  </si>
  <si>
    <t>Intervention number</t>
  </si>
  <si>
    <t>Investment Priority relating to intervention</t>
  </si>
  <si>
    <t>Output 1</t>
  </si>
  <si>
    <t>Output 2</t>
  </si>
  <si>
    <t>Output 3</t>
  </si>
  <si>
    <t>Output 4</t>
  </si>
  <si>
    <t>Output 5</t>
  </si>
  <si>
    <t>Output 6</t>
  </si>
  <si>
    <t>Output 7</t>
  </si>
  <si>
    <t>Output 8</t>
  </si>
  <si>
    <t>Output 9</t>
  </si>
  <si>
    <t>Output 10</t>
  </si>
  <si>
    <t>Output 11</t>
  </si>
  <si>
    <t>Output 12</t>
  </si>
  <si>
    <t>Output 13</t>
  </si>
  <si>
    <t>Output 14</t>
  </si>
  <si>
    <t>Output 15</t>
  </si>
  <si>
    <t>Output 16</t>
  </si>
  <si>
    <t>Output 17</t>
  </si>
  <si>
    <t>Output 18</t>
  </si>
  <si>
    <t>Output 19</t>
  </si>
  <si>
    <t>Output 20</t>
  </si>
  <si>
    <t>Output 21</t>
  </si>
  <si>
    <t>Output 22</t>
  </si>
  <si>
    <t>Output 23</t>
  </si>
  <si>
    <t>Output 24</t>
  </si>
  <si>
    <t>Output 25</t>
  </si>
  <si>
    <t>Output 26</t>
  </si>
  <si>
    <t>Output 27</t>
  </si>
  <si>
    <t>Output 28</t>
  </si>
  <si>
    <t>Output 29</t>
  </si>
  <si>
    <t>Output 30</t>
  </si>
  <si>
    <t>Output 31</t>
  </si>
  <si>
    <t>Output 32</t>
  </si>
  <si>
    <t xml:space="preserve">Original Output Indicator </t>
  </si>
  <si>
    <t>Updated Output Indicator for Reporting</t>
  </si>
  <si>
    <t>Unit of Measurement</t>
  </si>
  <si>
    <t>Outcome 1</t>
  </si>
  <si>
    <t>Outcome 2</t>
  </si>
  <si>
    <t>Outcome 3</t>
  </si>
  <si>
    <t>Outcome 4</t>
  </si>
  <si>
    <t>Outcome 5</t>
  </si>
  <si>
    <t>Outcome 6</t>
  </si>
  <si>
    <t>Outcome 7</t>
  </si>
  <si>
    <t>Outcome 8</t>
  </si>
  <si>
    <t>Outcome 9</t>
  </si>
  <si>
    <t>Outcome 10</t>
  </si>
  <si>
    <t>Outcome 11</t>
  </si>
  <si>
    <t>Outcome 12</t>
  </si>
  <si>
    <t>Outcome 13</t>
  </si>
  <si>
    <t>Outcome 14</t>
  </si>
  <si>
    <t>Outcome 15</t>
  </si>
  <si>
    <t>Outcome 16</t>
  </si>
  <si>
    <t>Outcome 17</t>
  </si>
  <si>
    <t>Outcome 18</t>
  </si>
  <si>
    <t>Outcome 19</t>
  </si>
  <si>
    <t>Outcome 20</t>
  </si>
  <si>
    <t>Outcome 21</t>
  </si>
  <si>
    <t>Outcome 22</t>
  </si>
  <si>
    <t>Outcome 23</t>
  </si>
  <si>
    <t>Outcome 24</t>
  </si>
  <si>
    <t>Original Outcome Indicator</t>
  </si>
  <si>
    <t>Updated Outcome Indicator for Reporting</t>
  </si>
  <si>
    <t xml:space="preserve">W1 </t>
  </si>
  <si>
    <t>W1 Improvements to town centres &amp; High Streets</t>
  </si>
  <si>
    <t>Number of commercial buildings completed or improved</t>
  </si>
  <si>
    <t>Amount of commercial space completed or improved</t>
  </si>
  <si>
    <t>Number of rehabilitated premises</t>
  </si>
  <si>
    <t>Amount of rehabilitated land</t>
  </si>
  <si>
    <t>Number of low or zero carbon energy infrastructure installed</t>
  </si>
  <si>
    <t xml:space="preserve">Amount of low or zero carbon energy infrastructure completed </t>
  </si>
  <si>
    <t>Number of decarbonisation plans developed as a result of support</t>
  </si>
  <si>
    <t xml:space="preserve">Amount of land made wheelchair accessible/step-free </t>
  </si>
  <si>
    <t>Number of organisations receiving financial support other than grants</t>
  </si>
  <si>
    <t>Number of organisations receiving grants</t>
  </si>
  <si>
    <t>Number of organisations receiving non-financial support</t>
  </si>
  <si>
    <t>Number of neighbourhood improvements undertaken</t>
  </si>
  <si>
    <t>Number of amenities/facilities created or improved</t>
  </si>
  <si>
    <t>Number of local events or activities supported</t>
  </si>
  <si>
    <t>Amount of green or blue space created or improved</t>
  </si>
  <si>
    <t>Number of new or improved cycle ways or foot paths</t>
  </si>
  <si>
    <t>Total length of new or improved cycle ways or foot paths</t>
  </si>
  <si>
    <t>Number of trees planted</t>
  </si>
  <si>
    <t>Number of Tourism, Culture or Heritage assets created or improved</t>
  </si>
  <si>
    <t>Number of events/participatory programmes</t>
  </si>
  <si>
    <t>Number of potential entrepreneurs assisted to be enterprise ready</t>
  </si>
  <si>
    <t>Number of volunteering opportunities supported</t>
  </si>
  <si>
    <t>Number of projects successfully completed</t>
  </si>
  <si>
    <t>Number of people reached</t>
  </si>
  <si>
    <t>Number of tournaments supported</t>
  </si>
  <si>
    <t>Number of people attending training sessions</t>
  </si>
  <si>
    <t>Number of feasibility studies developed as a result of support</t>
  </si>
  <si>
    <t>Number of properties better protected from flooding and coastal erosion</t>
  </si>
  <si>
    <t>Number of households receiving support</t>
  </si>
  <si>
    <t>Number of households supported to take up energy efficiency measures</t>
  </si>
  <si>
    <t>Amount of commercial buildings developed or improved (m2)</t>
  </si>
  <si>
    <t>Jobs created as a result of support</t>
  </si>
  <si>
    <t xml:space="preserve">Jobs safeguarded as a result of support </t>
  </si>
  <si>
    <t>Increased footfall</t>
  </si>
  <si>
    <t>Increased visitor numbers</t>
  </si>
  <si>
    <t>Number of vacant units filled</t>
  </si>
  <si>
    <t>Estimated Carbon dioxide equivalent reductions as a result of support</t>
  </si>
  <si>
    <t>Improved perceived/experienced accessibility</t>
  </si>
  <si>
    <t>Improved perception of facilities/amenities</t>
  </si>
  <si>
    <t>Increased users of facilities/amenities</t>
  </si>
  <si>
    <t xml:space="preserve">Improved perception of facility/infrastructure project </t>
  </si>
  <si>
    <t>Increased use of cycleways or foot paths</t>
  </si>
  <si>
    <t xml:space="preserve">Increased affordability of events/entry </t>
  </si>
  <si>
    <t>Improved perception of safety</t>
  </si>
  <si>
    <t xml:space="preserve">Neighbourhood crimes </t>
  </si>
  <si>
    <t>Improved engagement numbers</t>
  </si>
  <si>
    <t>Number of community-led arts, cultural, heritage and creative programmes as a result of support</t>
  </si>
  <si>
    <t>Improved perception of events</t>
  </si>
  <si>
    <t>Increased number of web searches for a place</t>
  </si>
  <si>
    <t xml:space="preserve">Number of volunteering opportunities created as a result of support </t>
  </si>
  <si>
    <t>The number of projects arising from funded feasibility studies</t>
  </si>
  <si>
    <t>Premises with improved digital connectivity as a result of support</t>
  </si>
  <si>
    <t>Increased number of properties better protected from flooding and coastal erosion</t>
  </si>
  <si>
    <t xml:space="preserve">Increased take up of energy efficiency measures </t>
  </si>
  <si>
    <t xml:space="preserve">Increase in visitor spending </t>
  </si>
  <si>
    <t>Greenhouse gas reductions (% decrease in Tonnes of Co2e)</t>
  </si>
  <si>
    <t>Tonnes of CO2e</t>
  </si>
  <si>
    <t>Construction costs - materials</t>
  </si>
  <si>
    <t>Technical</t>
  </si>
  <si>
    <t>Opportunity</t>
  </si>
  <si>
    <t xml:space="preserve">W2 </t>
  </si>
  <si>
    <t>W2 Community &amp; neighbourhood infrastructure projects</t>
  </si>
  <si>
    <t>Amount of green or blue space created or improved (m2)</t>
  </si>
  <si>
    <t>Improved engagement numbers (% increase)</t>
  </si>
  <si>
    <t>Number of people</t>
  </si>
  <si>
    <t>Budget/Financial</t>
  </si>
  <si>
    <t xml:space="preserve">W3 </t>
  </si>
  <si>
    <t>Amount of land made wheelchair accessible/step free (m2)</t>
  </si>
  <si>
    <t>Improved perceived/experienced accessibility (% increase)</t>
  </si>
  <si>
    <t xml:space="preserve">Number of people </t>
  </si>
  <si>
    <t>Evaluation costs</t>
  </si>
  <si>
    <t>Operational</t>
  </si>
  <si>
    <t>Multiply</t>
  </si>
  <si>
    <t xml:space="preserve">W4 </t>
  </si>
  <si>
    <t>Amount of new or improved cycleways or paths (m2)</t>
  </si>
  <si>
    <t>KM</t>
  </si>
  <si>
    <t>Improved perception of events (% increase)</t>
  </si>
  <si>
    <t>Fixtures, fittings and equipment</t>
  </si>
  <si>
    <t>Planning</t>
  </si>
  <si>
    <t xml:space="preserve">W5 </t>
  </si>
  <si>
    <t>W5 Built &amp; landscaped environment to design out crime</t>
  </si>
  <si>
    <t>Number of new or improved cycleways or paths (numerical value)</t>
  </si>
  <si>
    <t>Number of cycle ways or foot paths</t>
  </si>
  <si>
    <t>Improved perception of facilities/amenities (% increase)</t>
  </si>
  <si>
    <t>Grants to third parties and end beneficaries</t>
  </si>
  <si>
    <t>Quality</t>
  </si>
  <si>
    <t xml:space="preserve">W6 </t>
  </si>
  <si>
    <t>W6 Local arts, cultural, heritage &amp; creative activities</t>
  </si>
  <si>
    <t>Amount of public realm created or improved (m2)</t>
  </si>
  <si>
    <t>Improved perception of facility/infrastructure project (% increase)</t>
  </si>
  <si>
    <t>Legal and professional fees</t>
  </si>
  <si>
    <t>Infrastructure</t>
  </si>
  <si>
    <t xml:space="preserve">W7 </t>
  </si>
  <si>
    <t>W7 Support for active travel enhancements</t>
  </si>
  <si>
    <t>Number of rehabilitated premises (numerical value)</t>
  </si>
  <si>
    <t>Number of premises</t>
  </si>
  <si>
    <t>Increased users of facilities/amenities (% increase)</t>
  </si>
  <si>
    <t>Number of users</t>
  </si>
  <si>
    <t>Marketing and publicity costs</t>
  </si>
  <si>
    <t>Organisational/Business</t>
  </si>
  <si>
    <t xml:space="preserve">W8 </t>
  </si>
  <si>
    <t>W8  Funding for the development and promotion of wider campaigns and year-round experiences which encourage people to visit and explore the local area.</t>
  </si>
  <si>
    <t>Amount of rehabilitated land (m2)</t>
  </si>
  <si>
    <t>Improved perception of safety (% increase)</t>
  </si>
  <si>
    <t>Resource</t>
  </si>
  <si>
    <t xml:space="preserve">W9 </t>
  </si>
  <si>
    <t>W9 Impactful volunteering and/or social action projects</t>
  </si>
  <si>
    <t>Levels of participation in sports and recreational activities at facilities that have benefitted from funding (based on registered players/teams) (% increase)</t>
  </si>
  <si>
    <t>*Discontinued*</t>
  </si>
  <si>
    <t>Increased affordability of events/entry (% increase)</t>
  </si>
  <si>
    <t>Affordability in £</t>
  </si>
  <si>
    <t>Other</t>
  </si>
  <si>
    <t>W10</t>
  </si>
  <si>
    <t>W10 Local sports facilities, tournaments, teams &amp; leagues</t>
  </si>
  <si>
    <t>Number of events/participatory programmes (numerical value)</t>
  </si>
  <si>
    <t>Number of new or improved community facilities as a result of support (numerical value)</t>
  </si>
  <si>
    <t>Project management and administration</t>
  </si>
  <si>
    <t>W11</t>
  </si>
  <si>
    <t>W11 Capacity building &amp; infrastructure support local groups</t>
  </si>
  <si>
    <t>Number of facilities supported/created (numerical value)</t>
  </si>
  <si>
    <t>Number of amenities or facilities</t>
  </si>
  <si>
    <t>Increased footfall (% increase)</t>
  </si>
  <si>
    <t>Support costs eg childcare, travel &amp; subsistence</t>
  </si>
  <si>
    <t>W12</t>
  </si>
  <si>
    <t>W12 Community engagement schemes, local regeneration</t>
  </si>
  <si>
    <t>Number of feasibility studies supported (numerical value)</t>
  </si>
  <si>
    <t>Number of studies</t>
  </si>
  <si>
    <t>Increased number of web searches for a place (% increase)</t>
  </si>
  <si>
    <t>Number of web searches</t>
  </si>
  <si>
    <t>Training costs</t>
  </si>
  <si>
    <t>W13</t>
  </si>
  <si>
    <t>W13 Community measures to reduce the cost of living</t>
  </si>
  <si>
    <t>Number of households receiving support (numerical value)</t>
  </si>
  <si>
    <t>Number of households</t>
  </si>
  <si>
    <t>Increased take up of energy efficiency measures (% increase)</t>
  </si>
  <si>
    <t>Volunteer costs</t>
  </si>
  <si>
    <t>W14</t>
  </si>
  <si>
    <t>W14 Relevant feasibility studies</t>
  </si>
  <si>
    <t>Number of households supported to take up energy efficiency measures (numerical value)</t>
  </si>
  <si>
    <t>Increased use of cycleways or paths (% increase)</t>
  </si>
  <si>
    <t>Number of cyclists or pedestrians</t>
  </si>
  <si>
    <t>W15</t>
  </si>
  <si>
    <t>W15 Investment and support for digital connectivity for local community facilities</t>
  </si>
  <si>
    <t>Number of local events or activities supported (numerical value)</t>
  </si>
  <si>
    <t>Number of events/activities</t>
  </si>
  <si>
    <t>Jobs created (numerical value)</t>
  </si>
  <si>
    <t>Number of Full time equivalent (FTE)</t>
  </si>
  <si>
    <t>W16</t>
  </si>
  <si>
    <t>W16 Open markets &amp; town centre retail &amp; service sector</t>
  </si>
  <si>
    <t>Number of local markets created or supported</t>
  </si>
  <si>
    <t xml:space="preserve">Number of enterprises receiving non-financial support </t>
  </si>
  <si>
    <t>Number of enterprises receiving grants</t>
  </si>
  <si>
    <t>Number of enterprises receiving angel investment</t>
  </si>
  <si>
    <t>Number of angel investors engaged</t>
  </si>
  <si>
    <t>Number of enterprises engaged in new markets</t>
  </si>
  <si>
    <t>Number of neighbourhood improvements undertaken (numerical value)</t>
  </si>
  <si>
    <t>Number of improvements</t>
  </si>
  <si>
    <t>Increased amount of investment</t>
  </si>
  <si>
    <t>Improved perception of attractions</t>
  </si>
  <si>
    <t>Number of organisations engaged in knowledge transfer activity following support</t>
  </si>
  <si>
    <t>Number of enterprises adopting new to the firm technologies or processes</t>
  </si>
  <si>
    <t>Number of new to market products</t>
  </si>
  <si>
    <t>Increased amount of low or zero carbon energy infrastructure installed</t>
  </si>
  <si>
    <t xml:space="preserve">Number of enterprises with improved productivity </t>
  </si>
  <si>
    <t>Number of R&amp;D (Research &amp; Development) active enterprises</t>
  </si>
  <si>
    <t>Increased number of innovation active SMEs (Small and medium-sized enterprises)</t>
  </si>
  <si>
    <t xml:space="preserve">Number of enterprises adopting new or improved products or services </t>
  </si>
  <si>
    <t xml:space="preserve">Number of enterprises engaged in new markets </t>
  </si>
  <si>
    <t>Number of early stage enterprises which increase their revenue following support</t>
  </si>
  <si>
    <t>Number of enterprises increasing their export capability</t>
  </si>
  <si>
    <t>Improved perception of markets</t>
  </si>
  <si>
    <t>Increased number of enterprises supported</t>
  </si>
  <si>
    <t>Increased business sustainability</t>
  </si>
  <si>
    <t>Number of new enterprises created as a result of support</t>
  </si>
  <si>
    <t>Jobs safeguarded (numerical value)</t>
  </si>
  <si>
    <t>Number of full time equivalent (FTE)</t>
  </si>
  <si>
    <t>W17</t>
  </si>
  <si>
    <t>W17 Development &amp; promotion of visitor economy</t>
  </si>
  <si>
    <t>Number of organisations receiving financial support other than grants (numerical value)</t>
  </si>
  <si>
    <t>Number of organisations</t>
  </si>
  <si>
    <t>Number of community-led arts, cultural, heritage and creative programmes as a result of support (numerical value)</t>
  </si>
  <si>
    <t>Number of programmes</t>
  </si>
  <si>
    <t>W18</t>
  </si>
  <si>
    <t>W18 Supporting Made Smarter Adoption</t>
  </si>
  <si>
    <t>Number of organisations receiving grants (numerical value)</t>
  </si>
  <si>
    <t>Reduced vacancy rates (% decrease)</t>
  </si>
  <si>
    <t>W19</t>
  </si>
  <si>
    <t>W19 Investment in research and development at the local level</t>
  </si>
  <si>
    <t>Number of organisations receiving non-financial support (numerical value)</t>
  </si>
  <si>
    <t>Reduction in neighbourhood crime (% decrease)</t>
  </si>
  <si>
    <t>Number of crimes reported</t>
  </si>
  <si>
    <t>W20</t>
  </si>
  <si>
    <t>W20 R&amp;D grants supporting innovative product &amp; service development</t>
  </si>
  <si>
    <t>Number of people supported to engage in job-searching (numerical value)</t>
  </si>
  <si>
    <t>Number of people supported to engage in job-searching</t>
  </si>
  <si>
    <r>
      <t xml:space="preserve">Volunteering numbers as a result of </t>
    </r>
    <r>
      <rPr>
        <sz val="8"/>
        <rFont val="Segoe UI"/>
        <family val="2"/>
      </rPr>
      <t xml:space="preserve">support </t>
    </r>
    <r>
      <rPr>
        <sz val="8"/>
        <color rgb="FF000000"/>
        <rFont val="Segoe UI"/>
        <family val="2"/>
      </rPr>
      <t xml:space="preserve"> (numerical value)</t>
    </r>
  </si>
  <si>
    <r>
      <t>Number of volunteering opportunities created as a result of</t>
    </r>
    <r>
      <rPr>
        <sz val="8"/>
        <rFont val="Segoe UI"/>
        <family val="2"/>
      </rPr>
      <t xml:space="preserve"> support </t>
    </r>
  </si>
  <si>
    <t>Number of volunteering roles created</t>
  </si>
  <si>
    <t>W21</t>
  </si>
  <si>
    <t>W21 Development of innovation infrastructure at the local level</t>
  </si>
  <si>
    <t>Number of projects (numerical value)</t>
  </si>
  <si>
    <t>Number of projects</t>
  </si>
  <si>
    <t>Number of adults achieving maths qualifications up to, and including, Level 2 equivalent (numerical value)</t>
  </si>
  <si>
    <t>Number of adults achieving maths qualifications up to, and including, Level 2 equivalent</t>
  </si>
  <si>
    <t>Number of adults</t>
  </si>
  <si>
    <t>W22</t>
  </si>
  <si>
    <t>W22 Enterprise infrastructure &amp; employment / innovation sites</t>
  </si>
  <si>
    <t>Number of Tourism, Culture or Heritage assets created or improved (numerical value)</t>
  </si>
  <si>
    <t>Number of assets</t>
  </si>
  <si>
    <t>Number of adults participating in maths qualifications and courses up to, and including, Level 2 equivalent (numerical value)</t>
  </si>
  <si>
    <t>Number of adults participating in maths qualifications and courses up to, and including, Level 2 equivalent</t>
  </si>
  <si>
    <t>W23</t>
  </si>
  <si>
    <t>W23 Strengthening local entrepreneurial ecosystems</t>
  </si>
  <si>
    <t>Number of tournaments/leagues/teams supported (numerical value)</t>
  </si>
  <si>
    <t>Number of tournaments</t>
  </si>
  <si>
    <t>Number of people engaged in life skills support following interventions (numerical value)</t>
  </si>
  <si>
    <t>People engaged in life skills support following interventions</t>
  </si>
  <si>
    <t>W24</t>
  </si>
  <si>
    <t>W24 Training hubs, business support offers, incubators</t>
  </si>
  <si>
    <t>Number of trees planted (numerical value)</t>
  </si>
  <si>
    <t>Number of trees</t>
  </si>
  <si>
    <t>Number of people gaining qualifications, licences and skills (numerical value)</t>
  </si>
  <si>
    <t>Number of people gaining qualifications, licences and skills</t>
  </si>
  <si>
    <t>W25</t>
  </si>
  <si>
    <t>W25 Bid for &amp; host international business events &amp; conferences</t>
  </si>
  <si>
    <t>Number of adult numeracy courses run in a local area through Multiply (numerical value)</t>
  </si>
  <si>
    <t>Number of adult numeracy courses run in a local area through Multiply</t>
  </si>
  <si>
    <t>Number of courses</t>
  </si>
  <si>
    <t>Number of people gaining a qualification or completing a course following support (numerical value)</t>
  </si>
  <si>
    <t>People gaining a qualification or completing a course following support</t>
  </si>
  <si>
    <t>W26</t>
  </si>
  <si>
    <t>W26 Growing the local social economy</t>
  </si>
  <si>
    <t>Number of courses developed in collaboration with employers (numerical value)</t>
  </si>
  <si>
    <t>Number of courses developed in collaboration with employers</t>
  </si>
  <si>
    <t>Number of active or sustained participants in community groups as a result of support (numerical value)</t>
  </si>
  <si>
    <t>Number of active or sustained participants in community groups as a result of support</t>
  </si>
  <si>
    <t>Number of participants</t>
  </si>
  <si>
    <t>W27</t>
  </si>
  <si>
    <t>W27 Develop angel investor networks</t>
  </si>
  <si>
    <t>Number of different cohorts participating in numeracy courses (e.g. learners in prison, parents etc) (numerical value)</t>
  </si>
  <si>
    <t>Number of different cohorts participating in numeracy courses</t>
  </si>
  <si>
    <t>Number of cohorts</t>
  </si>
  <si>
    <t>Number of economically active individuals engaged in mainstream skills education and training (numerical value)</t>
  </si>
  <si>
    <t>Number of economically active individuals engaged in mainstream skills education and training</t>
  </si>
  <si>
    <t>Number of individuals</t>
  </si>
  <si>
    <t>W28</t>
  </si>
  <si>
    <t>W28 Export Grants to grow overseas trading etc</t>
  </si>
  <si>
    <t>Number of people participating in Multiply funded courses (numerical value)</t>
  </si>
  <si>
    <t>Number of people participating in Multiply funded courses</t>
  </si>
  <si>
    <t>Number of economically inactive individuals in receipt of benefits they are entitled to following support (numerical value)</t>
  </si>
  <si>
    <t>Number of economically inactive individuals engaging with benefits system following support</t>
  </si>
  <si>
    <t>W29</t>
  </si>
  <si>
    <t>W29 Supporting decarbonisation whilst growing the local economy</t>
  </si>
  <si>
    <t>Number of people achieving a qualification (numerical value)</t>
  </si>
  <si>
    <t>Number of people achieving a qualification</t>
  </si>
  <si>
    <t>Number of people engaged in job-searching following support (numerical value)</t>
  </si>
  <si>
    <t xml:space="preserve">Number of people engaged in job-searching following support </t>
  </si>
  <si>
    <t>W30</t>
  </si>
  <si>
    <t>W30 Business support measures to drive employment growth</t>
  </si>
  <si>
    <t>Number of people referred from partners onto upskill courses (numerical value)</t>
  </si>
  <si>
    <t>Number of people referred from partners onto upskill courses</t>
  </si>
  <si>
    <t>Number of people engaging with mainstream healthcare services (numerical value)</t>
  </si>
  <si>
    <t>Number of people engaging with mainstream healthcare services</t>
  </si>
  <si>
    <t>W31</t>
  </si>
  <si>
    <t>Effective working between keyworkers and additional services (number of engagements)</t>
  </si>
  <si>
    <t>Number of effective engagements between keyworkers and additional services</t>
  </si>
  <si>
    <t>Number of engagements</t>
  </si>
  <si>
    <t>Number of people experiencing reduced structural barriers into employment and into skills provision (numerical value)</t>
  </si>
  <si>
    <t>Number of people experiencing reduced structural barriers into employment and into skills provision</t>
  </si>
  <si>
    <t>W32</t>
  </si>
  <si>
    <t xml:space="preserve">W32 Funding to support progression of small businesses into productive medium sized firms </t>
  </si>
  <si>
    <t>Number of economically inactive people engaging with keyworker support services (numerical value)</t>
  </si>
  <si>
    <t>Number of economically inactive people engaging with keyworker support services</t>
  </si>
  <si>
    <t>Number of people familiarised with employers expectations, including, standards of behaviour in the workplace (numerical value)</t>
  </si>
  <si>
    <t>Number of people familiarised with employers expectations, including, standards of behaviour in the workplace</t>
  </si>
  <si>
    <t>W33</t>
  </si>
  <si>
    <t>W33 Investment in resilience infrastructure and nature-based solutions</t>
  </si>
  <si>
    <t>Number of economically inactive people supported to engage with the benefits system (numerical value)</t>
  </si>
  <si>
    <t>Number of economically inactive people supported to engage with the benefits system</t>
  </si>
  <si>
    <t>Number of people in education/training (numerical value)</t>
  </si>
  <si>
    <t>Number of people in education/training following support</t>
  </si>
  <si>
    <t>W34</t>
  </si>
  <si>
    <t>W34 Employment support for economically inactive people</t>
  </si>
  <si>
    <t>Number of socially excluded people accessing support</t>
  </si>
  <si>
    <t>Number of people supported to access basic skills courses</t>
  </si>
  <si>
    <t>Number of people accessing mental and physical health support leading to employment</t>
  </si>
  <si>
    <t>Number of people receiving support to gain employment</t>
  </si>
  <si>
    <t>Number of people receiving support to sustain employment</t>
  </si>
  <si>
    <t>Number of people supported to engage in life skills</t>
  </si>
  <si>
    <t>Number of people supported onto a course through provision of financial support</t>
  </si>
  <si>
    <t>Number of people supported to  participate in education</t>
  </si>
  <si>
    <t xml:space="preserve">Number of people taking part in work experience programmes </t>
  </si>
  <si>
    <t>Number of people retraining</t>
  </si>
  <si>
    <t>Number of people in employment engaging with the skills system</t>
  </si>
  <si>
    <t>Number of people receiving support to gain a vocational licence</t>
  </si>
  <si>
    <t>Number of people supported to gain a qualification</t>
  </si>
  <si>
    <t>Number of people accessing mental and physical health support leading to employment (numerical value)</t>
  </si>
  <si>
    <t>Number of people reporting increased employability through development of interpersonal skills funded by UKSPF</t>
  </si>
  <si>
    <t>Number of people with basic skills following support</t>
  </si>
  <si>
    <t xml:space="preserve">Number of people in supported employment </t>
  </si>
  <si>
    <t>Number of people sustaining engagement with keyworker support and additional services</t>
  </si>
  <si>
    <t xml:space="preserve">Number of people in employment, including self-employment, following support </t>
  </si>
  <si>
    <t>Number of people sustaining employment for 6 months</t>
  </si>
  <si>
    <t xml:space="preserve">Number of people with proficiency in pre-employment and interpersonal skills </t>
  </si>
  <si>
    <t>Number of people in employment, including self-employment, following support (numerical value)</t>
  </si>
  <si>
    <t>W35</t>
  </si>
  <si>
    <t>W35 Courses including basic, life &amp; career skills</t>
  </si>
  <si>
    <t>Number of people receiving support to gain employment (numerical value)</t>
  </si>
  <si>
    <t xml:space="preserve">Number of people in supported employment (numerical value) </t>
  </si>
  <si>
    <t>W36</t>
  </si>
  <si>
    <t>Number of people in employment engaging with the skills system (numerical value)</t>
  </si>
  <si>
    <t>Number of people reporting increased employability through development of interpersonal skills funded by UKSPF (numerical value)</t>
  </si>
  <si>
    <t>W37</t>
  </si>
  <si>
    <t>W37 Increase levels of digital inclusion, essential digital skills</t>
  </si>
  <si>
    <t>Number of people receiving support to gain a vocational licence (numerical value)</t>
  </si>
  <si>
    <t>Number of people sustaining employment for 6 months (numerical value)</t>
  </si>
  <si>
    <t>W38</t>
  </si>
  <si>
    <t>W38 Tailored support for the employed to access courses</t>
  </si>
  <si>
    <t>Number of people receiving support to sustain employment (numerical value)</t>
  </si>
  <si>
    <t>Number of people sustaining engagement with keyworker support and additional services (numerical value)</t>
  </si>
  <si>
    <t>W39</t>
  </si>
  <si>
    <t>W39 Local areas to fund local skills needs</t>
  </si>
  <si>
    <t>Number of people retraining (numerical value)</t>
  </si>
  <si>
    <t>Number of people with basic skills (English, maths, digital and ESOL) (numerical value)</t>
  </si>
  <si>
    <t>W40</t>
  </si>
  <si>
    <t>W40 Green skills courses</t>
  </si>
  <si>
    <t>Number of people supported onto a course through providing financial support (numerical value)</t>
  </si>
  <si>
    <t>Number of people with proficiency in pre-employment and interpersonal skills (relationship, organisational and anger-management, interviewing, CV and job application writing)</t>
  </si>
  <si>
    <t>W41</t>
  </si>
  <si>
    <t>W41 Retraining support - high carbon sectors</t>
  </si>
  <si>
    <t>Number of people supported to access basic skills (numerical value)</t>
  </si>
  <si>
    <t>Improved perception of attractions (% increase)</t>
  </si>
  <si>
    <t>W42</t>
  </si>
  <si>
    <t>W42 Local digital skills</t>
  </si>
  <si>
    <t>Number of people supported to engage in life skills (numerical value)</t>
  </si>
  <si>
    <t>Improved perception of markets (% increase)</t>
  </si>
  <si>
    <t>W43</t>
  </si>
  <si>
    <t>Increase in visitor spending (% increase)</t>
  </si>
  <si>
    <t>Amount of visitor spend in £</t>
  </si>
  <si>
    <t>W44</t>
  </si>
  <si>
    <t>W44 Courses designed to increase confidence with numbers for those needing the first steps towards formal qualifications</t>
  </si>
  <si>
    <t>Number of people supported to participate in education (numerical value)</t>
  </si>
  <si>
    <t>Increased amount of investment (£)</t>
  </si>
  <si>
    <t>£</t>
  </si>
  <si>
    <t>W45</t>
  </si>
  <si>
    <t>W45 Courses for parents wanting to increase their numeracy skills in order to help their children, and help with their own progression</t>
  </si>
  <si>
    <t>Number of people taking part in work experience programmes (numerical value)</t>
  </si>
  <si>
    <t>Increased amount of low or zero carbon energy infrastructure installed (% increase)</t>
  </si>
  <si>
    <r>
      <t xml:space="preserve">Square metres (M2) </t>
    </r>
    <r>
      <rPr>
        <strike/>
        <sz val="8"/>
        <color rgb="FFFF0000"/>
        <rFont val="Segoe UI"/>
        <family val="2"/>
      </rPr>
      <t xml:space="preserve"> </t>
    </r>
  </si>
  <si>
    <t>W46</t>
  </si>
  <si>
    <t>W46 Courses aimed at prisoners, those recently released from prison or on temporary licence</t>
  </si>
  <si>
    <t>Number of socially excluded people accessing support (numerical value)</t>
  </si>
  <si>
    <t>Increased business sustainability (% increase)</t>
  </si>
  <si>
    <t>Number of enterprises</t>
  </si>
  <si>
    <t>W47</t>
  </si>
  <si>
    <t>W47 Courses aimed at people who can’t apply for certain jobs because of lack of numeracy skills and/or to encourage people to upskill in order to access a certain job/career</t>
  </si>
  <si>
    <t>Number of volunteering opportunities supported (numerical value)</t>
  </si>
  <si>
    <t>Number of opportunities</t>
  </si>
  <si>
    <t>Increased number of businesses supported (% increase)</t>
  </si>
  <si>
    <t>W48</t>
  </si>
  <si>
    <t xml:space="preserve">W48 Additional relevant maths modules embedded into other vocational courses </t>
  </si>
  <si>
    <t>Number of businesses receiving financial support other than grants (numerical value)</t>
  </si>
  <si>
    <t xml:space="preserve">Number of enterprises receiving financial support other than grants </t>
  </si>
  <si>
    <t xml:space="preserve">Number of enterprises </t>
  </si>
  <si>
    <t>Increased number of innovation active SMEs (numerical value)</t>
  </si>
  <si>
    <t>W49</t>
  </si>
  <si>
    <t>W49 Innovative programmes delivered together with employers – including courses designed to cover specific numeracy skills required in the workplace</t>
  </si>
  <si>
    <t>Amount of low or zero carbon energy infrastructure installed (m2)</t>
  </si>
  <si>
    <t>Increased number of projects arising from funded feasibility studies (% increase)</t>
  </si>
  <si>
    <t>W50</t>
  </si>
  <si>
    <t>W50 New intensive and flexible courses targeted at people without Level 2 maths in Wales, leading to an equivalent qualification</t>
  </si>
  <si>
    <t>Number of low or zero carbon energy infrastructure installed (numerical value)</t>
  </si>
  <si>
    <t>Number of units</t>
  </si>
  <si>
    <t>Increased number of properties better protected from flooding and coastal erosion (% increase)</t>
  </si>
  <si>
    <t>Number of properties</t>
  </si>
  <si>
    <t>W51</t>
  </si>
  <si>
    <t>W51 Courses designed to help people use numeracy to manage their money</t>
  </si>
  <si>
    <t>Number of angel investors in the local area (numerical value)</t>
  </si>
  <si>
    <t>Increased visitor numbers (% increase)</t>
  </si>
  <si>
    <t>W52</t>
  </si>
  <si>
    <t>W52 Courses aimed at those 19 or over that are leaving, or have just left, the care system</t>
  </si>
  <si>
    <t>Number of angel investors engaged (numerical value)</t>
  </si>
  <si>
    <t>Number of angel investors</t>
  </si>
  <si>
    <t>Number of businesses adopting new or improved products or services (numerical value)</t>
  </si>
  <si>
    <t>W53</t>
  </si>
  <si>
    <t xml:space="preserve">W53 Activities, courses or provision developed in partnership with community organisations and other partners aimed at engaging the hardest to reach learners </t>
  </si>
  <si>
    <t>Number of businesses engaged in new markets (numerical value)</t>
  </si>
  <si>
    <t>Number of businesses adopting new to the firm technologies or processes (numerical value)</t>
  </si>
  <si>
    <t>Number of businesses receiving angel investment (numerical value)</t>
  </si>
  <si>
    <t>Number of businesses receiving grants (numerical value)</t>
  </si>
  <si>
    <t>Number of businesses increasing their export capability (numerical value)</t>
  </si>
  <si>
    <t>Number of businesses receiving non-financial support (numerical value)</t>
  </si>
  <si>
    <t>Number of businesses with improved productivity (numerical value)</t>
  </si>
  <si>
    <t>Number of commercial buildings developed or improved (numerical value)</t>
  </si>
  <si>
    <t>Number of buildings</t>
  </si>
  <si>
    <t>Number of businesses introducing new products to the firm (numerical value)</t>
  </si>
  <si>
    <t>Number of decarbonisation plans developed (numerical value)</t>
  </si>
  <si>
    <t>Number of plans</t>
  </si>
  <si>
    <t>Number of early stage firms which increase their revenue following support (numerical value)</t>
  </si>
  <si>
    <t>Number of local markets supported (numerical value)</t>
  </si>
  <si>
    <t>Number of markets</t>
  </si>
  <si>
    <t>Number of new businesses created (numerical value)</t>
  </si>
  <si>
    <t>Number of new enterprises</t>
  </si>
  <si>
    <t>Number of people attending training sessions (numerical value)</t>
  </si>
  <si>
    <t>Number of new to market products (numerical value)</t>
  </si>
  <si>
    <t xml:space="preserve">Number of products </t>
  </si>
  <si>
    <t>Number of people reached (numerical value)</t>
  </si>
  <si>
    <t>Number of organisations engaged in new knowledge transfer activity (numerical value)</t>
  </si>
  <si>
    <t>Number of Organisations</t>
  </si>
  <si>
    <t>Number of potential entrepreneurs provided assistance to be business ready (numerical value)</t>
  </si>
  <si>
    <t>Number of entrepreneurs</t>
  </si>
  <si>
    <t>Number of premises with improved digital connectivity (numerical value)</t>
  </si>
  <si>
    <t>Number of properties better protected from flooding and coastal erosion (numerical value)</t>
  </si>
  <si>
    <t>Number of R&amp;D active businesses (numerical value)</t>
  </si>
  <si>
    <t>W1: Funding for improvements to town centres and high streets, including better accessibility for disabled people, including capital spend and running costs.</t>
  </si>
  <si>
    <t>W2: Funding for new, or improvements to existing, community and neighbourhood infrastructure projects including those that increase communities' resilience to natural hazards, such as flooding, and investment in locally owned renewable energy generation and waste management to improve the transition to low carbon living This could cover capital spend and running costs.</t>
  </si>
  <si>
    <t>W3: Creation of and improvements to local green spaces, community gardens, watercourses and embankments, along with incorporating natural features and biodiversity improvements into wider public space.</t>
  </si>
  <si>
    <t>W4: Enhanced support for existing cultural, historic and heritage institutions that make up the local cultural and heritage offer, including improvements to access to sites to counter the effects of isolation, particularly for older people and disabled people.</t>
  </si>
  <si>
    <t>W5: Design and management of the built and landscaped environment to 'design out crime'.</t>
  </si>
  <si>
    <t>W6: Support for local arts, cultural, heritage and creative activities.</t>
  </si>
  <si>
    <t>W7: Support for active travel enhancement and other small-scale green transport infrastructure projects, having regard to the Wales Transport Strategy.</t>
  </si>
  <si>
    <t>W8: Funding for the development and promotion of wider campaigns and year-round experiences which encourage people to visit and explore the local area.</t>
  </si>
  <si>
    <t>W9: Funding for impactful volunteering and/or social action projects to develop social and human capital in local places.</t>
  </si>
  <si>
    <t>W10: Funding for local sports facilities, tournaments, teams and leagues; to bring people together.</t>
  </si>
  <si>
    <t>W11: Investment in capacity building and infrastructure support for local civil society and community groups.</t>
  </si>
  <si>
    <t>W12: Investment in community engagement schemes to support community involvement in decision making in local regeneration.</t>
  </si>
  <si>
    <t>W13: Community measures to reduce the cost of living, including through measures to improve energy efficiency, and combat fuel poverty and climate change.</t>
  </si>
  <si>
    <t>W14: Funding to support relevant feasibility studies.</t>
  </si>
  <si>
    <t>W15: Investment and support for digital infrastructure for local community facilities.</t>
  </si>
  <si>
    <t>W16: Investment in open markets and improvements to town centre retail and service sector infrastructure, with wrap around support for small businesses.</t>
  </si>
  <si>
    <t>W17: Funding for the development and promotion (both trade and consumer) of the visitor economy, such as local attractions, trails, tours and tourism products more generally.</t>
  </si>
  <si>
    <t>W18: Supporting Made Smarter Adoption: Providing tailored expert advice, matched grants and leadership training to enable manufacturing SMEs to adopt industrial digital technology solutions including artificial intelligence; robotics and autonomous systems; additive manufacturing; industrial internet of things; virtual reality; data analytics. The support is proven to leverage high levels of private investment into technologies that drive growth, productivity, efficiency and resilience in manufacturing.</t>
  </si>
  <si>
    <t>W19: Increasing investment in research and development at the local level. Investment to support the diffusion of innovation knowledge and activities, in both economically important and emerging areas. Support the commercialisation of ideas, encouraging collaboration and accelerating the path to market so that more ideas translate into industrial and commercial practices. Investment in doctoral training centres.</t>
  </si>
  <si>
    <t>W20: Research and development grants supporting the development of innovative products and services. Grants to increase the research capacity and level of collaboration between firms to share best practice.</t>
  </si>
  <si>
    <t>W21: Funding for the development and support of appropriate innovation infrastructure at the local level.</t>
  </si>
  <si>
    <t>W22: Investing in enterprise infrastructure and employment/innovation site development projects. This can help to unlock site development projects which will support growth in places.</t>
  </si>
  <si>
    <t>W23: Strengthening local entrepreneurial ecosystems, and supporting businesses at all stages of their development to start, sustain, grow and innovate, including through local networks.</t>
  </si>
  <si>
    <t>W24: Funding for new and improvements to existing training hubs, business support offers, 'incubators' and 'accelerators' for local enterprise (including social enterprise) which can support entrepreneurs and start-ups through the early stages of development and growth by offering a combination of services including account management, advice, resources, training, coaching, mentorship and access to workspace.</t>
  </si>
  <si>
    <t>W25: Grants to help places bid for and host international business events and conferences that support wider local growth sectors.</t>
  </si>
  <si>
    <t>W26: Support for growing the local social economy, including community businesses, cooperatives and social enterprises.</t>
  </si>
  <si>
    <t>W27: Funding to develop angel investor networks nationwide.</t>
  </si>
  <si>
    <t>W28: Export Grants to support businesses to grow their overseas trading, supporting local employment and investment.</t>
  </si>
  <si>
    <t>W29: Supporting decarbonisation and improving the natural environment whilst growing the local economy. Taking a whole systems approach to invest in infrastructure to deliver effective decarbonisation across energy, buildings and transport and beyond, in line with our legally binding climate target. Maximising existing or emerging local strengths in low carbon technologies, goods and services to take advantage of the growing global opportunity.</t>
  </si>
  <si>
    <t>W30: Business support measures to drive employment growth, particularly in areas of higher unemployment.</t>
  </si>
  <si>
    <t>W31: Funding to support relevant feasibility studies.</t>
  </si>
  <si>
    <t>W32: Funding to support progression of small businesses into productive medium sized firms.</t>
  </si>
  <si>
    <t>W33: Investment in resilience infrastructure and nature based solutions that protect local businesses and community areas from natural hazards including flooding and coastal erosion.</t>
  </si>
  <si>
    <t>W34: Employment support for economically inactive people: Intensive and wrap-around one-to-one support to move people closer to mainstream provision and to gain and retain employment, supplemented by additional and/or specialist life and basic skills (digital, English, maths* and ESOL) support where there are local provision gaps. Funding for vocational training for economically inactive people, where the provision is additional to that funded via mainstream provision.</t>
  </si>
  <si>
    <t>W35: Courses including basic skills (digital, English, maths (via Multiply) and ESOL), and life skills and career skills** provision for people who are not economically inactive and who are unable to access other training or wrap around support detailed above. Supplemented by financial support for learners to enrol onto courses and complete qualifications.</t>
  </si>
  <si>
    <t>W36: Activities such as enrichment and volunteering to improve opportunities and promote wellbeing.</t>
  </si>
  <si>
    <t>W37: Interventions to increase levels of digital inclusion, with a focus on essential digital skills, communicating the benefits of getting (safely) online, and in-community support to provide users with the confidence and trust to stay online.</t>
  </si>
  <si>
    <t>W38: Tailored support to help people in employment, who are not supported by mainstream provision to address barriers to accessing education and training courses. This includes supporting the retention of groups who are likely to leave the labour market early.</t>
  </si>
  <si>
    <t>W39: Support for local areas to fund local skills needs. This includes technical and vocational qualifications and courses up to level 2 and training for vocational licences relevant to local area needs and high-value qualifications where there is a need for additional skills capacity that cannot be met through mainstream funding.</t>
  </si>
  <si>
    <t>W40: Green skills courses targeted around ensuring we have the skilled workforce to achieve the government's net zero and wider environmental ambitions.</t>
  </si>
  <si>
    <t>W41: Retraining and upskilling support for those in high carbon sectors, with a particular focus on transitioning to green, and Industry 4.0 and 5.0 jobs.</t>
  </si>
  <si>
    <t>W42: Funding to support local digital skills.</t>
  </si>
  <si>
    <t>W43: Funding to support engagement and softer skills development for young people, with regard to the work of Careers Wales/Working Wales.</t>
  </si>
  <si>
    <t>W44: Courses designed to increase confidence with numbers for those needing the first steps towards formal qualifications.</t>
  </si>
  <si>
    <t>W45: Courses for parents wanting to increase their numeracy skills in order to help their children, and help with their own progression.</t>
  </si>
  <si>
    <t>W46: Courses aimed at prisoners, those recently released from prison or on temporary licence.</t>
  </si>
  <si>
    <t>W47: Courses aimed at people who can't apply for certain jobs because of lack of numeracy skills and/or to encourage people to upskill in order to access a certain job/career.</t>
  </si>
  <si>
    <t>W48: Additional relevant maths modules embedded into other vocational courses.</t>
  </si>
  <si>
    <t>W49: Innovative programmes delivered together with employers — including courses designed to cover specific numeracy skills required in the workplace.</t>
  </si>
  <si>
    <r>
      <t>W50: New intensive and flexible courses targeted at people without Level 2 maths in Wales, leading to an equivalent qualification (for more information on equivalent qualifications, please see</t>
    </r>
    <r>
      <rPr>
        <u/>
        <sz val="12"/>
        <color rgb="FF1D6FB8"/>
        <rFont val="Calibri"/>
        <family val="2"/>
        <scheme val="minor"/>
      </rPr>
      <t xml:space="preserve"> Qualifications can cross boundaries  (</t>
    </r>
    <r>
      <rPr>
        <sz val="12"/>
        <color rgb="FF0000FF"/>
        <rFont val="Calibri"/>
        <family val="2"/>
        <scheme val="minor"/>
      </rPr>
      <t>sqa.org.uk</t>
    </r>
    <r>
      <rPr>
        <u/>
        <sz val="12"/>
        <color rgb="FF1D6FB8"/>
        <rFont val="Calibri"/>
        <family val="2"/>
        <scheme val="minor"/>
      </rPr>
      <t>) (</t>
    </r>
    <r>
      <rPr>
        <sz val="12"/>
        <color rgb="FF0000FF"/>
        <rFont val="Calibri"/>
        <family val="2"/>
        <scheme val="minor"/>
      </rPr>
      <t>https://www.sqa.org.uk/sqa/files</t>
    </r>
    <r>
      <rPr>
        <u/>
        <sz val="12"/>
        <color rgb="FF1D6FB8"/>
        <rFont val="Calibri"/>
        <family val="2"/>
        <scheme val="minor"/>
      </rPr>
      <t xml:space="preserve"> ccc/QualificationsCanCrossBoundaries.pdf))</t>
    </r>
  </si>
  <si>
    <t>W51: Courses designed to help people use numeracy to manage their money.</t>
  </si>
  <si>
    <t>W52: Courses aimed at over 19s that are leaving, or have just left, the care system</t>
  </si>
  <si>
    <t>W53: Activities, courses or provision developed in partnership with community organisations and other partners aimed at engaging the hardest to reach learners - for example, those not in the labour market or other groups identified locally as in need.</t>
  </si>
  <si>
    <t xml:space="preserve">Square metres (M2)  </t>
  </si>
  <si>
    <t>Local Business</t>
  </si>
  <si>
    <t>W1</t>
  </si>
  <si>
    <t>W2</t>
  </si>
  <si>
    <t>W5</t>
  </si>
  <si>
    <t>W6</t>
  </si>
  <si>
    <t>W7</t>
  </si>
  <si>
    <t>W8</t>
  </si>
  <si>
    <t>W9</t>
  </si>
  <si>
    <t>Number of Tourism, Culture 
or heritage assets created 
or improved</t>
  </si>
  <si>
    <t>Improved perception of 
facilities/amenities</t>
  </si>
  <si>
    <t>Increased users of 
facilities/amenities</t>
  </si>
  <si>
    <t>Project data that will evidence the total square meterage of public realm created or improved
• Scheme drawings
• Detailed works specification
• Photographs before and after completion of the scheme</t>
  </si>
  <si>
    <t>Project data that will evidence the number of Tourism, Culture or Heritage assets created or improved -
• Certificate of practical completion of the works.e.g. QS certification of works carried out.
• Scheme drawings
• Detailed works specification
• Photographs before and after completion of the scheme</t>
  </si>
  <si>
    <t xml:space="preserve">Project data that will evidence increased users of facilities/amenities (number of users).
• Footfall reports (e.g. using an electronic people counter)  
• Attendance logs
* Projects will need to establish baseline data to determine the increased users. </t>
  </si>
  <si>
    <t xml:space="preserve">Project data that will evidence improved perception of facilities/amenities (numbers of people).
• Results of bespoke survey </t>
  </si>
  <si>
    <t>declaring procured expenditure but not recording it here.</t>
  </si>
  <si>
    <r>
      <t xml:space="preserve">Ensure that dates are within the project </t>
    </r>
    <r>
      <rPr>
        <sz val="11"/>
        <color rgb="FFFF0000"/>
        <rFont val="Segoe UI"/>
        <family val="2"/>
      </rPr>
      <t>timeline</t>
    </r>
  </si>
  <si>
    <r>
      <t xml:space="preserve">If it's a number format we can update this please submit </t>
    </r>
    <r>
      <rPr>
        <sz val="11"/>
        <color rgb="FFFF0000"/>
        <rFont val="Segoe UI"/>
        <family val="2"/>
      </rPr>
      <t>and we'll issue a new claim template for your next submission</t>
    </r>
  </si>
  <si>
    <t>Note comments if there are any delays with revised dates.</t>
  </si>
  <si>
    <r>
      <t xml:space="preserve">Using formulas or not allocating costs to 2 decimal places so the amounts don’t add up when entered into our system.  </t>
    </r>
    <r>
      <rPr>
        <sz val="11"/>
        <color rgb="FFFF0000"/>
        <rFont val="Segoe UI"/>
        <family val="2"/>
      </rPr>
      <t>Ensure this is TRUE, check UKSPF amount matches interventions.  Do not allocate match to the interventions</t>
    </r>
  </si>
  <si>
    <r>
      <t xml:space="preserve">Using the incorrect cost heading for the expenditure, </t>
    </r>
    <r>
      <rPr>
        <sz val="11"/>
        <color rgb="FFFF0000"/>
        <rFont val="Segoe UI"/>
        <family val="2"/>
      </rPr>
      <t>this should be as approved in Annex B</t>
    </r>
  </si>
  <si>
    <t>Check this section is TRUE</t>
  </si>
  <si>
    <t xml:space="preserve">Use the comments section to explain how you have arrived at the sum claimed.  </t>
  </si>
  <si>
    <t>Rescore risk or close risks as necessary</t>
  </si>
  <si>
    <t>Add new risk to the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</si>
</sst>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
    <numFmt numFmtId="165" formatCode="dd/mm/yyyy;@"/>
  </numFmts>
  <fonts count="73" x14ac:knownFonts="1">
    <font>
      <sz val="11"/>
      <color rgb="FF000000"/>
      <name val="Calibri"/>
    </font>
    <font>
      <sz val="11"/>
      <color theme="1"/>
      <name val="Calibri"/>
      <family val="2"/>
      <scheme val="minor"/>
    </font>
    <font>
      <sz val="11"/>
      <color theme="1"/>
      <name val="Calibri"/>
      <family val="2"/>
      <scheme val="minor"/>
    </font>
    <font>
      <b/>
      <sz val="11"/>
      <color rgb="FFFFFFFF"/>
      <name val="Calibri"/>
      <family val="2"/>
    </font>
    <font>
      <sz val="12"/>
      <color rgb="FF000000"/>
      <name val="Calibri"/>
      <family val="2"/>
      <scheme val="minor"/>
    </font>
    <font>
      <u/>
      <sz val="12"/>
      <color rgb="FF1D6FB8"/>
      <name val="Calibri"/>
      <family val="2"/>
      <scheme val="minor"/>
    </font>
    <font>
      <sz val="12"/>
      <color rgb="FF0000FF"/>
      <name val="Calibri"/>
      <family val="2"/>
      <scheme val="minor"/>
    </font>
    <font>
      <b/>
      <sz val="11"/>
      <color theme="0"/>
      <name val="Segoe UI"/>
      <family val="2"/>
    </font>
    <font>
      <sz val="11"/>
      <color rgb="FF000000"/>
      <name val="Segoe UI"/>
      <family val="2"/>
    </font>
    <font>
      <sz val="11"/>
      <color theme="0"/>
      <name val="Segoe UI"/>
      <family val="2"/>
    </font>
    <font>
      <sz val="11"/>
      <name val="Segoe UI"/>
      <family val="2"/>
    </font>
    <font>
      <b/>
      <sz val="11"/>
      <name val="Segoe UI"/>
      <family val="2"/>
    </font>
    <font>
      <sz val="11"/>
      <color rgb="FFFF0000"/>
      <name val="Segoe UI"/>
      <family val="2"/>
    </font>
    <font>
      <b/>
      <sz val="11"/>
      <color rgb="FF000000"/>
      <name val="Segoe UI"/>
      <family val="2"/>
    </font>
    <font>
      <sz val="6.5"/>
      <color rgb="FF000000"/>
      <name val="Segoe UI"/>
      <family val="2"/>
    </font>
    <font>
      <sz val="6.5"/>
      <name val="Segoe UI"/>
      <family val="2"/>
    </font>
    <font>
      <sz val="7"/>
      <color rgb="FF000000"/>
      <name val="Segoe UI"/>
      <family val="2"/>
    </font>
    <font>
      <b/>
      <sz val="12"/>
      <color rgb="FF000000"/>
      <name val="Segoe UI"/>
      <family val="2"/>
    </font>
    <font>
      <b/>
      <sz val="11"/>
      <color rgb="FF444444"/>
      <name val="Segoe UI"/>
      <family val="2"/>
    </font>
    <font>
      <i/>
      <sz val="11"/>
      <color rgb="FF000000"/>
      <name val="Segoe UI"/>
      <family val="2"/>
    </font>
    <font>
      <i/>
      <sz val="11"/>
      <name val="Segoe UI"/>
      <family val="2"/>
    </font>
    <font>
      <b/>
      <sz val="12"/>
      <color rgb="FFFF0000"/>
      <name val="Segoe UI"/>
      <family val="2"/>
    </font>
    <font>
      <sz val="11"/>
      <color theme="1"/>
      <name val="Segoe UI"/>
      <family val="2"/>
    </font>
    <font>
      <b/>
      <sz val="12"/>
      <color theme="0"/>
      <name val="Segoe UI"/>
      <family val="2"/>
    </font>
    <font>
      <sz val="10"/>
      <color theme="1"/>
      <name val="Arial"/>
      <family val="2"/>
    </font>
    <font>
      <sz val="10"/>
      <color theme="1"/>
      <name val="Segoe UI"/>
      <family val="2"/>
    </font>
    <font>
      <b/>
      <sz val="22"/>
      <color theme="0"/>
      <name val="Segoe UI"/>
      <family val="2"/>
    </font>
    <font>
      <sz val="22"/>
      <color theme="1"/>
      <name val="Segoe UI"/>
      <family val="2"/>
    </font>
    <font>
      <sz val="12"/>
      <color theme="1"/>
      <name val="Segoe UI"/>
      <family val="2"/>
    </font>
    <font>
      <b/>
      <sz val="11"/>
      <color theme="1"/>
      <name val="Segoe UI"/>
      <family val="2"/>
    </font>
    <font>
      <sz val="8"/>
      <name val="Calibri"/>
      <family val="2"/>
    </font>
    <font>
      <b/>
      <sz val="7"/>
      <color theme="0"/>
      <name val="Segoe UI"/>
      <family val="2"/>
    </font>
    <font>
      <sz val="8"/>
      <color rgb="FF000000"/>
      <name val="Segoe UI"/>
      <family val="2"/>
    </font>
    <font>
      <sz val="8"/>
      <name val="Segoe UI"/>
      <family val="2"/>
    </font>
    <font>
      <sz val="8"/>
      <color rgb="FFFF0000"/>
      <name val="Segoe UI"/>
      <family val="2"/>
    </font>
    <font>
      <b/>
      <sz val="10"/>
      <color theme="0"/>
      <name val="Segoe UI"/>
      <family val="2"/>
    </font>
    <font>
      <sz val="8"/>
      <color theme="1"/>
      <name val="Segoe UI"/>
      <family val="2"/>
    </font>
    <font>
      <sz val="8"/>
      <color rgb="FF444444"/>
      <name val="Segoe UI"/>
      <family val="2"/>
    </font>
    <font>
      <sz val="22"/>
      <color rgb="FF000000"/>
      <name val="Segoe UI"/>
      <family val="2"/>
    </font>
    <font>
      <b/>
      <sz val="10"/>
      <color rgb="FFFFFFFF"/>
      <name val="Segoe UI"/>
      <family val="2"/>
    </font>
    <font>
      <b/>
      <sz val="8"/>
      <color theme="1"/>
      <name val="Segoe UI"/>
      <family val="2"/>
    </font>
    <font>
      <b/>
      <sz val="8"/>
      <color rgb="FF000000"/>
      <name val="Segoe UI"/>
      <family val="2"/>
    </font>
    <font>
      <strike/>
      <sz val="8"/>
      <color rgb="FFFF0000"/>
      <name val="Segoe UI"/>
      <family val="2"/>
    </font>
    <font>
      <sz val="11"/>
      <color rgb="FFFFFFFF"/>
      <name val="Segoe UI"/>
      <family val="2"/>
    </font>
    <font>
      <sz val="11"/>
      <color rgb="FF000000"/>
      <name val="Calibri"/>
      <family val="2"/>
    </font>
    <font>
      <sz val="10"/>
      <name val="Segoe UI"/>
      <family val="2"/>
    </font>
    <font>
      <b/>
      <sz val="12"/>
      <color theme="1"/>
      <name val="Segoe UI"/>
      <family val="2"/>
    </font>
    <font>
      <b/>
      <sz val="24"/>
      <color rgb="FFFFFFFF"/>
      <name val="Segoe UI"/>
      <family val="2"/>
    </font>
    <font>
      <b/>
      <sz val="11"/>
      <color rgb="FF000000"/>
      <name val="Calibri"/>
      <family val="2"/>
    </font>
    <font>
      <sz val="8"/>
      <name val="Calibri"/>
      <family val="2"/>
    </font>
    <font>
      <sz val="10"/>
      <color rgb="FF000000"/>
      <name val="Segoe UI"/>
      <family val="2"/>
    </font>
    <font>
      <sz val="10"/>
      <color theme="0"/>
      <name val="Segoe UI"/>
      <family val="2"/>
    </font>
    <font>
      <sz val="11"/>
      <color theme="0" tint="-0.34998626667073579"/>
      <name val="Segoe UI"/>
      <family val="2"/>
    </font>
    <font>
      <sz val="11"/>
      <color rgb="FF444444"/>
      <name val="Segoe UI"/>
      <family val="2"/>
    </font>
    <font>
      <sz val="16"/>
      <color theme="0"/>
      <name val="Segoe UI"/>
      <family val="2"/>
    </font>
    <font>
      <b/>
      <sz val="10"/>
      <color rgb="FF000000"/>
      <name val="Segoe UI"/>
      <family val="2"/>
    </font>
    <font>
      <sz val="10"/>
      <color theme="0" tint="-4.9989318521683403E-2"/>
      <name val="Segoe UI"/>
      <family val="2"/>
    </font>
    <font>
      <sz val="22"/>
      <color theme="0" tint="-0.34998626667073579"/>
      <name val="Segoe UI"/>
      <family val="2"/>
    </font>
    <font>
      <sz val="10"/>
      <color theme="0" tint="-0.34998626667073579"/>
      <name val="Segoe UI"/>
      <family val="2"/>
    </font>
    <font>
      <b/>
      <sz val="10"/>
      <color theme="0" tint="-0.34998626667073579"/>
      <name val="Segoe UI"/>
      <family val="2"/>
    </font>
    <font>
      <b/>
      <sz val="12"/>
      <name val="Segoe UI"/>
      <family val="2"/>
    </font>
    <font>
      <b/>
      <sz val="14"/>
      <color theme="0"/>
      <name val="Segoe UI"/>
      <family val="2"/>
    </font>
    <font>
      <i/>
      <sz val="10"/>
      <color theme="0"/>
      <name val="Segoe UI"/>
      <family val="2"/>
    </font>
    <font>
      <sz val="11"/>
      <color rgb="FF444444"/>
      <name val="Calibri"/>
      <family val="2"/>
    </font>
    <font>
      <sz val="11"/>
      <color rgb="FF7030A0"/>
      <name val="Segoe UI"/>
      <family val="2"/>
    </font>
    <font>
      <sz val="12"/>
      <color rgb="FF000000"/>
      <name val="Segoe UI"/>
      <family val="2"/>
    </font>
    <font>
      <b/>
      <sz val="22"/>
      <name val="Segoe UI"/>
      <family val="2"/>
    </font>
    <font>
      <b/>
      <sz val="22"/>
      <color rgb="FFFFFFFF"/>
      <name val="Segoe UI"/>
      <family val="2"/>
    </font>
    <font>
      <b/>
      <sz val="11"/>
      <color rgb="FFFFFFFF"/>
      <name val="Segoe UI"/>
      <family val="2"/>
    </font>
    <font>
      <b/>
      <i/>
      <sz val="11"/>
      <color rgb="FFBFBFBF"/>
      <name val="Segoe UI"/>
      <family val="2"/>
    </font>
    <font>
      <b/>
      <i/>
      <sz val="11"/>
      <color theme="0" tint="-0.249977111117893"/>
      <name val="Segoe UI"/>
      <family val="2"/>
    </font>
    <font>
      <b/>
      <sz val="11"/>
      <color theme="0" tint="-0.249977111117893"/>
      <name val="Segoe UI"/>
      <family val="2"/>
    </font>
    <font>
      <sz val="12"/>
      <color theme="0" tint="-0.249977111117893"/>
      <name val="Segoe UI"/>
      <family val="2"/>
    </font>
  </fonts>
  <fills count="29">
    <fill>
      <patternFill patternType="none"/>
    </fill>
    <fill>
      <patternFill patternType="gray125"/>
    </fill>
    <fill>
      <patternFill patternType="solid">
        <fgColor theme="0" tint="-4.9989318521683403E-2"/>
        <bgColor indexed="64"/>
      </patternFill>
    </fill>
    <fill>
      <patternFill patternType="solid">
        <fgColor rgb="FF002060"/>
        <bgColor rgb="FF000000"/>
      </patternFill>
    </fill>
    <fill>
      <patternFill patternType="solid">
        <fgColor rgb="FFE6F4F6"/>
        <bgColor rgb="FF000000"/>
      </patternFill>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FFA669"/>
        <bgColor indexed="64"/>
      </patternFill>
    </fill>
    <fill>
      <patternFill patternType="solid">
        <fgColor rgb="FFFFA669"/>
        <bgColor rgb="FF000000"/>
      </patternFill>
    </fill>
    <fill>
      <patternFill patternType="solid">
        <fgColor rgb="FF00B0F0"/>
        <bgColor rgb="FF000000"/>
      </patternFill>
    </fill>
    <fill>
      <patternFill patternType="solid">
        <fgColor theme="8" tint="0.79998168889431442"/>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00B050"/>
        <bgColor rgb="FF000000"/>
      </patternFill>
    </fill>
    <fill>
      <patternFill patternType="solid">
        <fgColor rgb="FF305496"/>
        <bgColor indexed="64"/>
      </patternFill>
    </fill>
    <fill>
      <patternFill patternType="lightGray">
        <bgColor rgb="FF002060"/>
      </patternFill>
    </fill>
    <fill>
      <patternFill patternType="lightGray">
        <bgColor theme="8" tint="0.79998168889431442"/>
      </patternFill>
    </fill>
    <fill>
      <patternFill patternType="solid">
        <fgColor rgb="FFFFFFFF"/>
        <bgColor rgb="FF000000"/>
      </patternFill>
    </fill>
    <fill>
      <patternFill patternType="solid">
        <fgColor rgb="FFFFF2CC"/>
        <bgColor rgb="FF000000"/>
      </patternFill>
    </fill>
    <fill>
      <patternFill patternType="solid">
        <fgColor rgb="FFDDEBF7"/>
        <bgColor rgb="FF000000"/>
      </patternFill>
    </fill>
    <fill>
      <patternFill patternType="solid">
        <fgColor rgb="FFD9D9D9"/>
        <bgColor rgb="FF000000"/>
      </patternFill>
    </fill>
    <fill>
      <patternFill patternType="solid">
        <fgColor theme="8" tint="0.79998168889431442"/>
        <bgColor rgb="FF000000"/>
      </patternFill>
    </fill>
  </fills>
  <borders count="88">
    <border>
      <left/>
      <right/>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FFFFFF"/>
      </left>
      <right style="thin">
        <color rgb="FFFFFFFF"/>
      </right>
      <top style="thin">
        <color rgb="FFFFFFFF"/>
      </top>
      <bottom/>
      <diagonal/>
    </border>
    <border>
      <left/>
      <right/>
      <top style="thin">
        <color rgb="FF00667E"/>
      </top>
      <bottom/>
      <diagonal/>
    </border>
    <border>
      <left/>
      <right/>
      <top/>
      <bottom style="thin">
        <color rgb="FF00667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rgb="FF000000"/>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
    <xf numFmtId="0" fontId="0" fillId="0" borderId="0"/>
    <xf numFmtId="0" fontId="24" fillId="0" borderId="0"/>
    <xf numFmtId="0" fontId="2" fillId="0" borderId="0"/>
    <xf numFmtId="0" fontId="24" fillId="0" borderId="0"/>
    <xf numFmtId="0" fontId="1" fillId="0" borderId="0"/>
    <xf numFmtId="9" fontId="1" fillId="0" borderId="0" applyFont="0" applyFill="0" applyBorder="0" applyAlignment="0" applyProtection="0"/>
  </cellStyleXfs>
  <cellXfs count="527">
    <xf numFmtId="0" fontId="0" fillId="0" borderId="0" xfId="0"/>
    <xf numFmtId="0" fontId="3" fillId="3" borderId="1" xfId="0" applyFont="1" applyFill="1" applyBorder="1" applyAlignment="1">
      <alignment horizontal="center" vertical="center" wrapText="1"/>
    </xf>
    <xf numFmtId="0" fontId="3" fillId="3" borderId="25" xfId="0" applyFont="1" applyFill="1" applyBorder="1" applyAlignment="1">
      <alignment vertical="center" wrapText="1"/>
    </xf>
    <xf numFmtId="0" fontId="0" fillId="0" borderId="0" xfId="0" applyAlignment="1">
      <alignment wrapText="1"/>
    </xf>
    <xf numFmtId="0" fontId="4" fillId="0" borderId="26" xfId="0" applyFont="1" applyBorder="1" applyAlignment="1">
      <alignment horizontal="left" vertical="top" wrapText="1"/>
    </xf>
    <xf numFmtId="0" fontId="4" fillId="0" borderId="0" xfId="0" applyFont="1" applyAlignment="1">
      <alignment horizontal="left" vertical="top" wrapText="1"/>
    </xf>
    <xf numFmtId="0" fontId="4" fillId="4" borderId="0" xfId="0" applyFont="1" applyFill="1" applyAlignment="1">
      <alignment horizontal="left" vertical="top" wrapText="1"/>
    </xf>
    <xf numFmtId="0" fontId="4" fillId="4" borderId="27" xfId="0" applyFont="1" applyFill="1" applyBorder="1" applyAlignment="1">
      <alignment horizontal="left" vertical="top" wrapText="1"/>
    </xf>
    <xf numFmtId="0" fontId="8" fillId="0" borderId="0" xfId="0" applyFont="1"/>
    <xf numFmtId="0" fontId="8" fillId="0" borderId="0" xfId="0" applyFont="1" applyAlignment="1">
      <alignment horizontal="left" vertical="top"/>
    </xf>
    <xf numFmtId="0" fontId="12" fillId="0" borderId="0" xfId="0" applyFont="1" applyAlignment="1">
      <alignment horizontal="left" vertical="top"/>
    </xf>
    <xf numFmtId="0" fontId="13" fillId="0" borderId="0" xfId="0" applyFont="1" applyAlignment="1">
      <alignment horizontal="left" vertical="top"/>
    </xf>
    <xf numFmtId="0" fontId="12" fillId="0" borderId="0" xfId="0" applyFont="1"/>
    <xf numFmtId="0" fontId="8" fillId="0" borderId="1" xfId="0" applyFont="1" applyBorder="1" applyAlignment="1">
      <alignment horizontal="left" vertical="top" wrapText="1"/>
    </xf>
    <xf numFmtId="0" fontId="14" fillId="0" borderId="0" xfId="0" applyFont="1" applyAlignment="1">
      <alignment horizontal="left" vertical="top"/>
    </xf>
    <xf numFmtId="0" fontId="8" fillId="0" borderId="11" xfId="0" applyFont="1" applyBorder="1" applyAlignment="1">
      <alignment horizontal="left" vertical="top"/>
    </xf>
    <xf numFmtId="0" fontId="8" fillId="0" borderId="12" xfId="0" applyFont="1" applyBorder="1"/>
    <xf numFmtId="0" fontId="13" fillId="0" borderId="1" xfId="0" applyFont="1" applyBorder="1" applyAlignment="1">
      <alignment horizontal="left" vertical="center" wrapText="1"/>
    </xf>
    <xf numFmtId="0" fontId="13" fillId="0" borderId="1" xfId="0" applyFont="1" applyBorder="1" applyAlignment="1">
      <alignment horizontal="right" vertical="center" wrapText="1"/>
    </xf>
    <xf numFmtId="0" fontId="8" fillId="0" borderId="1" xfId="0" applyFont="1" applyBorder="1" applyAlignment="1">
      <alignment horizontal="left" vertical="center" wrapText="1"/>
    </xf>
    <xf numFmtId="0" fontId="8" fillId="0" borderId="1" xfId="0" applyFont="1" applyBorder="1" applyAlignment="1">
      <alignment horizontal="justify"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Alignment="1">
      <alignment horizontal="center"/>
    </xf>
    <xf numFmtId="0" fontId="22" fillId="0" borderId="0" xfId="0" applyFont="1" applyProtection="1">
      <protection locked="0"/>
    </xf>
    <xf numFmtId="0" fontId="25" fillId="0" borderId="0" xfId="1" applyFont="1" applyProtection="1">
      <protection locked="0"/>
    </xf>
    <xf numFmtId="0" fontId="10" fillId="0" borderId="1" xfId="0" applyFont="1" applyBorder="1" applyAlignment="1">
      <alignment horizontal="center" vertical="center" wrapText="1"/>
    </xf>
    <xf numFmtId="0" fontId="25" fillId="0" borderId="0" xfId="1" applyFont="1"/>
    <xf numFmtId="0" fontId="27" fillId="0" borderId="0" xfId="1" applyFont="1" applyProtection="1">
      <protection locked="0"/>
    </xf>
    <xf numFmtId="0" fontId="25" fillId="6" borderId="0" xfId="1" applyFont="1" applyFill="1" applyProtection="1">
      <protection locked="0"/>
    </xf>
    <xf numFmtId="0" fontId="22" fillId="0" borderId="0" xfId="0" applyFont="1"/>
    <xf numFmtId="0" fontId="8" fillId="0" borderId="0" xfId="0" applyFont="1" applyAlignment="1">
      <alignment wrapText="1"/>
    </xf>
    <xf numFmtId="0" fontId="16" fillId="0" borderId="0" xfId="0" applyFont="1"/>
    <xf numFmtId="0" fontId="32" fillId="0" borderId="1" xfId="0" applyFont="1" applyBorder="1" applyAlignment="1">
      <alignment horizontal="left" vertical="center"/>
    </xf>
    <xf numFmtId="0" fontId="32" fillId="9" borderId="1" xfId="0" applyFont="1" applyFill="1" applyBorder="1" applyAlignment="1">
      <alignment horizontal="left" vertical="center"/>
    </xf>
    <xf numFmtId="0" fontId="32" fillId="0" borderId="0" xfId="0" applyFont="1" applyAlignment="1">
      <alignment horizontal="left" vertical="center"/>
    </xf>
    <xf numFmtId="0" fontId="33" fillId="9" borderId="1" xfId="0" applyFont="1" applyFill="1" applyBorder="1" applyAlignment="1">
      <alignment horizontal="left" vertical="center"/>
    </xf>
    <xf numFmtId="0" fontId="23" fillId="5" borderId="0" xfId="0" applyFont="1" applyFill="1" applyAlignment="1" applyProtection="1">
      <alignment vertical="center" wrapText="1"/>
      <protection locked="0"/>
    </xf>
    <xf numFmtId="0" fontId="23" fillId="5" borderId="0" xfId="0" applyFont="1" applyFill="1" applyAlignment="1">
      <alignment vertical="center" wrapText="1"/>
    </xf>
    <xf numFmtId="0" fontId="32" fillId="8" borderId="1" xfId="0" applyFont="1" applyFill="1" applyBorder="1"/>
    <xf numFmtId="0" fontId="34" fillId="12" borderId="1" xfId="0" applyFont="1" applyFill="1" applyBorder="1"/>
    <xf numFmtId="0" fontId="32" fillId="0" borderId="0" xfId="0" applyFont="1"/>
    <xf numFmtId="0" fontId="32" fillId="8" borderId="0" xfId="0" applyFont="1" applyFill="1"/>
    <xf numFmtId="0" fontId="21" fillId="0" borderId="0" xfId="0" applyFont="1" applyAlignment="1">
      <alignment wrapText="1"/>
    </xf>
    <xf numFmtId="0" fontId="13" fillId="0" borderId="1" xfId="0" applyFont="1" applyBorder="1" applyAlignment="1">
      <alignment horizontal="center" vertical="center" wrapText="1"/>
    </xf>
    <xf numFmtId="0" fontId="36" fillId="0" borderId="0" xfId="0" applyFont="1" applyProtection="1">
      <protection locked="0"/>
    </xf>
    <xf numFmtId="0" fontId="36" fillId="8" borderId="1" xfId="0" applyFont="1" applyFill="1" applyBorder="1" applyAlignment="1">
      <alignment vertical="top"/>
    </xf>
    <xf numFmtId="0" fontId="36" fillId="8" borderId="1" xfId="0" applyFont="1" applyFill="1" applyBorder="1" applyAlignment="1">
      <alignment horizontal="left" vertical="top"/>
    </xf>
    <xf numFmtId="0" fontId="32" fillId="9" borderId="0" xfId="0" applyFont="1" applyFill="1"/>
    <xf numFmtId="0" fontId="32" fillId="13" borderId="0" xfId="0" applyFont="1" applyFill="1"/>
    <xf numFmtId="0" fontId="36" fillId="9" borderId="1" xfId="0" applyFont="1" applyFill="1" applyBorder="1" applyAlignment="1">
      <alignment vertical="top"/>
    </xf>
    <xf numFmtId="0" fontId="32" fillId="14" borderId="1" xfId="0" applyFont="1" applyFill="1" applyBorder="1"/>
    <xf numFmtId="0" fontId="34" fillId="14" borderId="1" xfId="0" applyFont="1" applyFill="1" applyBorder="1"/>
    <xf numFmtId="0" fontId="36" fillId="13" borderId="0" xfId="0" applyFont="1" applyFill="1" applyAlignment="1">
      <alignment vertical="top"/>
    </xf>
    <xf numFmtId="0" fontId="37" fillId="13" borderId="0" xfId="0" applyFont="1" applyFill="1" applyAlignment="1">
      <alignment vertical="top"/>
    </xf>
    <xf numFmtId="0" fontId="32" fillId="13" borderId="1" xfId="0" applyFont="1" applyFill="1" applyBorder="1"/>
    <xf numFmtId="0" fontId="32" fillId="11" borderId="0" xfId="0" applyFont="1" applyFill="1"/>
    <xf numFmtId="0" fontId="36" fillId="11" borderId="1" xfId="0" applyFont="1" applyFill="1" applyBorder="1" applyAlignment="1">
      <alignment vertical="top"/>
    </xf>
    <xf numFmtId="0" fontId="8" fillId="0" borderId="0" xfId="0" applyFont="1" applyAlignment="1">
      <alignment vertical="center"/>
    </xf>
    <xf numFmtId="0" fontId="8" fillId="0" borderId="0" xfId="0" applyFont="1" applyAlignment="1">
      <alignment horizontal="center" vertical="center"/>
    </xf>
    <xf numFmtId="0" fontId="38" fillId="0" borderId="0" xfId="0" applyFont="1"/>
    <xf numFmtId="0" fontId="13" fillId="0" borderId="11" xfId="0" applyFont="1" applyBorder="1" applyAlignment="1">
      <alignment vertical="center" wrapText="1"/>
    </xf>
    <xf numFmtId="0" fontId="13" fillId="0" borderId="8"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29" fillId="0" borderId="0" xfId="0" applyFont="1" applyAlignment="1">
      <alignment horizontal="center" vertical="center"/>
    </xf>
    <xf numFmtId="0" fontId="10" fillId="0" borderId="1" xfId="0" applyFont="1" applyBorder="1" applyAlignment="1">
      <alignment horizontal="justify" vertical="top" wrapText="1"/>
    </xf>
    <xf numFmtId="0" fontId="35" fillId="5" borderId="40" xfId="1" applyFont="1" applyFill="1" applyBorder="1" applyAlignment="1">
      <alignment horizontal="center" vertical="center" wrapText="1"/>
    </xf>
    <xf numFmtId="0" fontId="35" fillId="5" borderId="39" xfId="1" applyFont="1" applyFill="1" applyBorder="1" applyAlignment="1">
      <alignment horizontal="center" vertical="center" wrapText="1"/>
    </xf>
    <xf numFmtId="0" fontId="22" fillId="0" borderId="0" xfId="1" applyFont="1" applyProtection="1">
      <protection locked="0"/>
    </xf>
    <xf numFmtId="0" fontId="10" fillId="6" borderId="1"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center" vertical="center" wrapText="1"/>
      <protection locked="0"/>
    </xf>
    <xf numFmtId="1" fontId="11" fillId="2" borderId="1" xfId="1" applyNumberFormat="1" applyFont="1" applyFill="1" applyBorder="1" applyAlignment="1">
      <alignment horizontal="center" vertical="center" wrapText="1"/>
    </xf>
    <xf numFmtId="1" fontId="11" fillId="2" borderId="35" xfId="1" applyNumberFormat="1" applyFont="1" applyFill="1" applyBorder="1" applyAlignment="1">
      <alignment horizontal="center" vertical="center" wrapText="1"/>
    </xf>
    <xf numFmtId="0" fontId="22" fillId="0" borderId="0" xfId="1" applyFont="1" applyAlignment="1" applyProtection="1">
      <alignment vertical="top" wrapText="1"/>
      <protection locked="0"/>
    </xf>
    <xf numFmtId="0" fontId="22" fillId="0" borderId="0" xfId="1" applyFont="1" applyAlignment="1" applyProtection="1">
      <alignment vertical="top"/>
      <protection locked="0"/>
    </xf>
    <xf numFmtId="0" fontId="40" fillId="8" borderId="1" xfId="0" applyFont="1" applyFill="1" applyBorder="1" applyAlignment="1">
      <alignment vertical="top"/>
    </xf>
    <xf numFmtId="0" fontId="40" fillId="8" borderId="6" xfId="0" applyFont="1" applyFill="1" applyBorder="1" applyAlignment="1">
      <alignment vertical="top"/>
    </xf>
    <xf numFmtId="0" fontId="32" fillId="0" borderId="1" xfId="0" applyFont="1" applyBorder="1" applyAlignment="1">
      <alignment vertical="center"/>
    </xf>
    <xf numFmtId="0" fontId="33" fillId="0" borderId="1" xfId="0" applyFont="1" applyBorder="1" applyAlignment="1">
      <alignment vertical="center"/>
    </xf>
    <xf numFmtId="0" fontId="33" fillId="0" borderId="1" xfId="0" applyFont="1" applyBorder="1" applyAlignment="1">
      <alignment horizontal="left" vertical="center"/>
    </xf>
    <xf numFmtId="0" fontId="32" fillId="9" borderId="1" xfId="0" applyFont="1" applyFill="1" applyBorder="1" applyAlignment="1">
      <alignment vertical="center"/>
    </xf>
    <xf numFmtId="0" fontId="41" fillId="15" borderId="8" xfId="0" applyFont="1" applyFill="1" applyBorder="1" applyAlignment="1">
      <alignment vertical="top"/>
    </xf>
    <xf numFmtId="0" fontId="41" fillId="14" borderId="8" xfId="0" applyFont="1" applyFill="1" applyBorder="1" applyAlignment="1">
      <alignment vertical="top"/>
    </xf>
    <xf numFmtId="0" fontId="41" fillId="14" borderId="5" xfId="0" applyFont="1" applyFill="1" applyBorder="1" applyAlignment="1">
      <alignment vertical="top"/>
    </xf>
    <xf numFmtId="0" fontId="41" fillId="16" borderId="1" xfId="0" applyFont="1" applyFill="1" applyBorder="1" applyAlignment="1">
      <alignment vertical="top"/>
    </xf>
    <xf numFmtId="0" fontId="34" fillId="12" borderId="1" xfId="0" applyFont="1" applyFill="1" applyBorder="1" applyAlignment="1">
      <alignment vertical="center"/>
    </xf>
    <xf numFmtId="0" fontId="32" fillId="12" borderId="1" xfId="0" applyFont="1" applyFill="1" applyBorder="1" applyAlignment="1">
      <alignment vertical="center"/>
    </xf>
    <xf numFmtId="0" fontId="33" fillId="12" borderId="1" xfId="0" applyFont="1" applyFill="1" applyBorder="1" applyAlignment="1">
      <alignment vertical="center"/>
    </xf>
    <xf numFmtId="0" fontId="40" fillId="11" borderId="1" xfId="0" applyFont="1" applyFill="1" applyBorder="1" applyAlignment="1">
      <alignment vertical="top"/>
    </xf>
    <xf numFmtId="0" fontId="32" fillId="0" borderId="5" xfId="0" applyFont="1" applyBorder="1" applyAlignment="1">
      <alignment vertical="center"/>
    </xf>
    <xf numFmtId="0" fontId="7" fillId="3" borderId="49" xfId="0" applyFont="1" applyFill="1" applyBorder="1" applyAlignment="1">
      <alignment vertical="center" wrapText="1"/>
    </xf>
    <xf numFmtId="0" fontId="7" fillId="3" borderId="51" xfId="0" applyFont="1" applyFill="1" applyBorder="1" applyAlignment="1">
      <alignment vertical="center" wrapText="1"/>
    </xf>
    <xf numFmtId="0" fontId="7" fillId="3" borderId="50" xfId="0" applyFont="1" applyFill="1" applyBorder="1" applyAlignment="1">
      <alignment vertical="center" wrapText="1"/>
    </xf>
    <xf numFmtId="0" fontId="40" fillId="8" borderId="5" xfId="0" applyFont="1" applyFill="1" applyBorder="1" applyAlignment="1">
      <alignment vertical="top"/>
    </xf>
    <xf numFmtId="0" fontId="40" fillId="8" borderId="11" xfId="0" applyFont="1" applyFill="1" applyBorder="1" applyAlignment="1">
      <alignment vertical="top"/>
    </xf>
    <xf numFmtId="0" fontId="34" fillId="12" borderId="5" xfId="0" applyFont="1" applyFill="1" applyBorder="1"/>
    <xf numFmtId="0" fontId="31" fillId="5" borderId="42" xfId="0" applyFont="1" applyFill="1" applyBorder="1" applyAlignment="1">
      <alignment vertical="center" wrapText="1"/>
    </xf>
    <xf numFmtId="0" fontId="31" fillId="5" borderId="43" xfId="0" applyFont="1" applyFill="1" applyBorder="1" applyAlignment="1">
      <alignment vertical="center" wrapText="1"/>
    </xf>
    <xf numFmtId="0" fontId="31" fillId="5" borderId="44" xfId="0" applyFont="1" applyFill="1" applyBorder="1" applyAlignment="1">
      <alignment vertical="center" wrapText="1"/>
    </xf>
    <xf numFmtId="0" fontId="36" fillId="8" borderId="5" xfId="0" applyFont="1" applyFill="1" applyBorder="1" applyAlignment="1">
      <alignment vertical="top"/>
    </xf>
    <xf numFmtId="0" fontId="36" fillId="8" borderId="5" xfId="0" applyFont="1" applyFill="1" applyBorder="1" applyAlignment="1">
      <alignment horizontal="left" vertical="top"/>
    </xf>
    <xf numFmtId="0" fontId="32" fillId="0" borderId="30" xfId="0" applyFont="1" applyBorder="1" applyAlignment="1">
      <alignment vertical="center"/>
    </xf>
    <xf numFmtId="0" fontId="7" fillId="3" borderId="49"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9" fillId="0" borderId="0" xfId="0" applyFont="1" applyAlignment="1">
      <alignment wrapText="1"/>
    </xf>
    <xf numFmtId="0" fontId="22" fillId="0" borderId="0" xfId="2" applyFont="1" applyProtection="1">
      <protection locked="0"/>
    </xf>
    <xf numFmtId="0" fontId="25" fillId="6" borderId="0" xfId="3" applyFont="1" applyFill="1" applyProtection="1">
      <protection locked="0"/>
    </xf>
    <xf numFmtId="0" fontId="28" fillId="0" borderId="0" xfId="2" applyFont="1" applyAlignment="1">
      <alignment horizontal="left" vertical="center" wrapText="1"/>
    </xf>
    <xf numFmtId="0" fontId="25" fillId="0" borderId="0" xfId="3" applyFont="1" applyProtection="1">
      <protection locked="0"/>
    </xf>
    <xf numFmtId="0" fontId="22" fillId="0" borderId="1" xfId="2" applyFont="1" applyBorder="1" applyAlignment="1" applyProtection="1">
      <alignment wrapText="1"/>
      <protection locked="0"/>
    </xf>
    <xf numFmtId="0" fontId="38" fillId="0" borderId="0" xfId="0" applyFont="1" applyAlignment="1">
      <alignment vertical="center"/>
    </xf>
    <xf numFmtId="0" fontId="27" fillId="0" borderId="0" xfId="1" applyFont="1" applyAlignment="1" applyProtection="1">
      <alignment vertical="center"/>
      <protection locked="0"/>
    </xf>
    <xf numFmtId="0" fontId="22" fillId="0" borderId="0" xfId="2" applyFont="1" applyAlignment="1" applyProtection="1">
      <alignment vertical="center"/>
      <protection locked="0"/>
    </xf>
    <xf numFmtId="0" fontId="48" fillId="0" borderId="0" xfId="0" applyFont="1"/>
    <xf numFmtId="0" fontId="17" fillId="19" borderId="6" xfId="0" applyFont="1" applyFill="1" applyBorder="1" applyAlignment="1">
      <alignment vertical="top" wrapText="1"/>
    </xf>
    <xf numFmtId="0" fontId="17" fillId="15" borderId="0" xfId="0" applyFont="1" applyFill="1" applyAlignment="1">
      <alignment vertical="top" wrapText="1"/>
    </xf>
    <xf numFmtId="0" fontId="17" fillId="16" borderId="6" xfId="0" applyFont="1" applyFill="1" applyBorder="1" applyAlignment="1">
      <alignment vertical="top" wrapText="1"/>
    </xf>
    <xf numFmtId="0" fontId="17" fillId="20" borderId="6" xfId="0" applyFont="1" applyFill="1" applyBorder="1" applyAlignment="1">
      <alignment vertical="top" wrapText="1"/>
    </xf>
    <xf numFmtId="0" fontId="13" fillId="0" borderId="0" xfId="0" applyFont="1" applyAlignment="1">
      <alignment wrapText="1"/>
    </xf>
    <xf numFmtId="0" fontId="17" fillId="19" borderId="1" xfId="0" applyFont="1" applyFill="1" applyBorder="1" applyAlignment="1">
      <alignment vertical="top" wrapText="1"/>
    </xf>
    <xf numFmtId="0" fontId="17" fillId="15" borderId="1" xfId="0" applyFont="1" applyFill="1" applyBorder="1" applyAlignment="1">
      <alignment vertical="top" wrapText="1"/>
    </xf>
    <xf numFmtId="0" fontId="17" fillId="16" borderId="1" xfId="0" applyFont="1" applyFill="1" applyBorder="1" applyAlignment="1">
      <alignment vertical="top" wrapText="1"/>
    </xf>
    <xf numFmtId="0" fontId="17" fillId="20" borderId="1" xfId="0" applyFont="1" applyFill="1" applyBorder="1" applyAlignment="1">
      <alignment vertical="top" wrapText="1"/>
    </xf>
    <xf numFmtId="0" fontId="13" fillId="0" borderId="0" xfId="0" applyFont="1" applyAlignment="1">
      <alignment textRotation="90" wrapText="1"/>
    </xf>
    <xf numFmtId="0" fontId="25" fillId="0" borderId="34" xfId="0" applyFont="1" applyBorder="1" applyAlignment="1">
      <alignment horizontal="center"/>
    </xf>
    <xf numFmtId="0" fontId="25" fillId="0" borderId="1" xfId="0" applyFont="1" applyBorder="1" applyAlignment="1">
      <alignment horizontal="center"/>
    </xf>
    <xf numFmtId="0" fontId="25" fillId="0" borderId="36" xfId="0" applyFont="1" applyBorder="1" applyAlignment="1">
      <alignment horizontal="center"/>
    </xf>
    <xf numFmtId="0" fontId="25" fillId="0" borderId="37" xfId="0" applyFont="1" applyBorder="1" applyAlignment="1">
      <alignment horizontal="center"/>
    </xf>
    <xf numFmtId="2" fontId="25" fillId="10" borderId="38" xfId="0" quotePrefix="1" applyNumberFormat="1" applyFont="1" applyFill="1" applyBorder="1" applyAlignment="1">
      <alignment horizontal="center"/>
    </xf>
    <xf numFmtId="43" fontId="8" fillId="0" borderId="0" xfId="0" applyNumberFormat="1" applyFont="1"/>
    <xf numFmtId="0" fontId="50" fillId="17" borderId="29" xfId="0" applyFont="1" applyFill="1" applyBorder="1" applyAlignment="1">
      <alignment horizontal="left"/>
    </xf>
    <xf numFmtId="0" fontId="50" fillId="17" borderId="1" xfId="0" applyFont="1" applyFill="1" applyBorder="1"/>
    <xf numFmtId="0" fontId="50" fillId="17" borderId="23" xfId="0" applyFont="1" applyFill="1" applyBorder="1" applyAlignment="1">
      <alignment wrapText="1"/>
    </xf>
    <xf numFmtId="0" fontId="50" fillId="17" borderId="23" xfId="0" applyFont="1" applyFill="1" applyBorder="1"/>
    <xf numFmtId="43" fontId="50" fillId="17" borderId="22" xfId="0" applyNumberFormat="1" applyFont="1" applyFill="1" applyBorder="1"/>
    <xf numFmtId="0" fontId="50" fillId="0" borderId="0" xfId="0" applyFont="1"/>
    <xf numFmtId="0" fontId="51" fillId="5" borderId="0" xfId="0" applyFont="1" applyFill="1" applyAlignment="1">
      <alignment vertical="center"/>
    </xf>
    <xf numFmtId="0" fontId="50" fillId="5" borderId="29" xfId="0" applyFont="1" applyFill="1" applyBorder="1" applyAlignment="1">
      <alignment vertical="center"/>
    </xf>
    <xf numFmtId="0" fontId="50" fillId="5" borderId="1" xfId="0" applyFont="1" applyFill="1" applyBorder="1" applyAlignment="1">
      <alignment vertical="center" wrapText="1"/>
    </xf>
    <xf numFmtId="0" fontId="50" fillId="5" borderId="23" xfId="0" applyFont="1" applyFill="1" applyBorder="1" applyAlignment="1">
      <alignment vertical="center" wrapText="1"/>
    </xf>
    <xf numFmtId="0" fontId="50" fillId="5" borderId="23" xfId="0" applyFont="1" applyFill="1" applyBorder="1" applyAlignment="1">
      <alignment vertical="center"/>
    </xf>
    <xf numFmtId="43" fontId="50" fillId="5" borderId="28" xfId="0" applyNumberFormat="1" applyFont="1" applyFill="1" applyBorder="1" applyAlignment="1">
      <alignment vertical="center"/>
    </xf>
    <xf numFmtId="0" fontId="50" fillId="0" borderId="0" xfId="0" applyFont="1" applyAlignment="1">
      <alignment vertical="center"/>
    </xf>
    <xf numFmtId="0" fontId="50" fillId="0" borderId="0" xfId="0" applyFont="1" applyAlignment="1">
      <alignment wrapText="1"/>
    </xf>
    <xf numFmtId="43" fontId="50" fillId="0" borderId="0" xfId="0" applyNumberFormat="1" applyFont="1"/>
    <xf numFmtId="43" fontId="50" fillId="17" borderId="23" xfId="0" applyNumberFormat="1" applyFont="1" applyFill="1" applyBorder="1"/>
    <xf numFmtId="43" fontId="50" fillId="5" borderId="23" xfId="0" applyNumberFormat="1" applyFont="1" applyFill="1" applyBorder="1" applyAlignment="1">
      <alignment vertical="center"/>
    </xf>
    <xf numFmtId="0" fontId="50" fillId="17" borderId="28" xfId="0" applyFont="1" applyFill="1" applyBorder="1" applyAlignment="1">
      <alignment wrapText="1"/>
    </xf>
    <xf numFmtId="0" fontId="50" fillId="5" borderId="28" xfId="0" applyFont="1" applyFill="1" applyBorder="1" applyAlignment="1">
      <alignment vertical="center" wrapText="1"/>
    </xf>
    <xf numFmtId="0" fontId="52" fillId="0" borderId="0" xfId="0" applyFont="1" applyProtection="1">
      <protection locked="0"/>
    </xf>
    <xf numFmtId="43" fontId="50" fillId="17" borderId="58" xfId="0" applyNumberFormat="1" applyFont="1" applyFill="1" applyBorder="1"/>
    <xf numFmtId="0" fontId="7" fillId="22" borderId="34" xfId="0" applyFont="1" applyFill="1" applyBorder="1" applyAlignment="1">
      <alignment horizontal="center"/>
    </xf>
    <xf numFmtId="0" fontId="7" fillId="5" borderId="35" xfId="0" applyFont="1" applyFill="1" applyBorder="1"/>
    <xf numFmtId="0" fontId="9" fillId="5" borderId="9" xfId="0" applyFont="1" applyFill="1" applyBorder="1"/>
    <xf numFmtId="0" fontId="44" fillId="0" borderId="0" xfId="0" applyFont="1"/>
    <xf numFmtId="0" fontId="39" fillId="5" borderId="41" xfId="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xf>
    <xf numFmtId="0" fontId="22" fillId="0" borderId="0" xfId="0" applyFont="1" applyAlignment="1">
      <alignment horizontal="left" vertical="top"/>
    </xf>
    <xf numFmtId="0" fontId="22" fillId="0" borderId="0" xfId="0" applyFont="1" applyAlignment="1">
      <alignment horizontal="left" vertical="top" wrapText="1"/>
    </xf>
    <xf numFmtId="0" fontId="8" fillId="0" borderId="0" xfId="0" applyFont="1" applyAlignment="1">
      <alignment horizontal="left" vertical="top" wrapText="1"/>
    </xf>
    <xf numFmtId="0" fontId="9" fillId="5" borderId="1" xfId="0" applyFont="1" applyFill="1" applyBorder="1" applyAlignment="1">
      <alignment horizontal="left" vertical="top" wrapText="1"/>
    </xf>
    <xf numFmtId="0" fontId="9" fillId="5" borderId="1" xfId="0" applyFont="1" applyFill="1" applyBorder="1" applyAlignment="1">
      <alignment horizontal="center" vertical="center" wrapText="1"/>
    </xf>
    <xf numFmtId="0" fontId="11" fillId="0" borderId="0" xfId="0" applyFont="1" applyAlignment="1">
      <alignment vertical="center" wrapText="1"/>
    </xf>
    <xf numFmtId="0" fontId="0" fillId="0" borderId="0" xfId="0" applyAlignment="1">
      <alignment vertical="top"/>
    </xf>
    <xf numFmtId="0" fontId="22" fillId="0" borderId="0" xfId="0" applyFont="1" applyAlignment="1">
      <alignment horizontal="center"/>
    </xf>
    <xf numFmtId="0" fontId="8" fillId="0" borderId="11" xfId="0" applyFont="1" applyBorder="1" applyAlignment="1">
      <alignment horizontal="center" vertical="top"/>
    </xf>
    <xf numFmtId="0" fontId="43" fillId="3" borderId="1" xfId="0" applyFont="1" applyFill="1" applyBorder="1" applyAlignment="1">
      <alignment horizontal="center" vertical="top" wrapText="1"/>
    </xf>
    <xf numFmtId="0" fontId="0" fillId="0" borderId="0" xfId="0" applyAlignment="1">
      <alignment horizontal="center"/>
    </xf>
    <xf numFmtId="0" fontId="10" fillId="0" borderId="1" xfId="1" applyFont="1" applyBorder="1" applyAlignment="1" applyProtection="1">
      <alignment horizontal="left" vertical="center" wrapText="1"/>
      <protection locked="0"/>
    </xf>
    <xf numFmtId="0" fontId="10" fillId="0" borderId="1" xfId="1" applyFont="1" applyBorder="1" applyAlignment="1" applyProtection="1">
      <alignment horizontal="center" vertical="center" wrapText="1"/>
      <protection locked="0"/>
    </xf>
    <xf numFmtId="0" fontId="8" fillId="0" borderId="12" xfId="0" applyFont="1" applyBorder="1" applyAlignment="1">
      <alignment horizontal="center" vertical="center"/>
    </xf>
    <xf numFmtId="0" fontId="8" fillId="0" borderId="24" xfId="0" applyFont="1" applyBorder="1" applyAlignment="1">
      <alignment horizontal="center"/>
    </xf>
    <xf numFmtId="0" fontId="7" fillId="5" borderId="1" xfId="0" applyFont="1" applyFill="1" applyBorder="1"/>
    <xf numFmtId="0" fontId="51" fillId="21" borderId="1" xfId="0" applyFont="1" applyFill="1" applyBorder="1"/>
    <xf numFmtId="43" fontId="35" fillId="21" borderId="1" xfId="0" applyNumberFormat="1" applyFont="1" applyFill="1" applyBorder="1"/>
    <xf numFmtId="0" fontId="55" fillId="0" borderId="0" xfId="0" applyFont="1"/>
    <xf numFmtId="0" fontId="55" fillId="0" borderId="0" xfId="0" applyFont="1" applyAlignment="1">
      <alignment wrapText="1"/>
    </xf>
    <xf numFmtId="43" fontId="55" fillId="0" borderId="0" xfId="0" applyNumberFormat="1" applyFont="1"/>
    <xf numFmtId="43" fontId="56" fillId="21" borderId="1" xfId="0" applyNumberFormat="1" applyFont="1" applyFill="1" applyBorder="1"/>
    <xf numFmtId="43" fontId="52" fillId="0" borderId="0" xfId="0" applyNumberFormat="1" applyFont="1"/>
    <xf numFmtId="43" fontId="57" fillId="0" borderId="0" xfId="0" applyNumberFormat="1" applyFont="1"/>
    <xf numFmtId="43" fontId="52" fillId="0" borderId="0" xfId="0" applyNumberFormat="1" applyFont="1" applyAlignment="1">
      <alignment vertical="center"/>
    </xf>
    <xf numFmtId="43" fontId="52" fillId="0" borderId="0" xfId="0" applyNumberFormat="1" applyFont="1" applyAlignment="1">
      <alignment horizontal="center" vertical="center"/>
    </xf>
    <xf numFmtId="43" fontId="52" fillId="0" borderId="0" xfId="0" applyNumberFormat="1" applyFont="1" applyAlignment="1">
      <alignment wrapText="1"/>
    </xf>
    <xf numFmtId="43" fontId="58" fillId="0" borderId="0" xfId="0" applyNumberFormat="1" applyFont="1"/>
    <xf numFmtId="43" fontId="58" fillId="5" borderId="28" xfId="0" applyNumberFormat="1" applyFont="1" applyFill="1" applyBorder="1" applyAlignment="1">
      <alignment vertical="center"/>
    </xf>
    <xf numFmtId="43" fontId="59" fillId="21" borderId="1" xfId="0" applyNumberFormat="1" applyFont="1" applyFill="1" applyBorder="1"/>
    <xf numFmtId="0" fontId="8" fillId="17" borderId="1" xfId="0" applyFont="1" applyFill="1" applyBorder="1" applyAlignment="1">
      <alignment horizontal="center" vertical="center"/>
    </xf>
    <xf numFmtId="0" fontId="8" fillId="23" borderId="1" xfId="0" applyFont="1" applyFill="1" applyBorder="1" applyAlignment="1">
      <alignment horizontal="center"/>
    </xf>
    <xf numFmtId="0" fontId="11" fillId="17" borderId="1" xfId="0" applyFont="1" applyFill="1" applyBorder="1" applyAlignment="1">
      <alignment horizontal="center"/>
    </xf>
    <xf numFmtId="0" fontId="13" fillId="23" borderId="34" xfId="0" applyFont="1" applyFill="1" applyBorder="1" applyAlignment="1">
      <alignment horizontal="center"/>
    </xf>
    <xf numFmtId="0" fontId="11" fillId="17" borderId="35" xfId="0" applyFont="1" applyFill="1" applyBorder="1" applyAlignment="1">
      <alignment horizontal="center"/>
    </xf>
    <xf numFmtId="0" fontId="13" fillId="23" borderId="36" xfId="0" applyFont="1" applyFill="1" applyBorder="1" applyAlignment="1">
      <alignment horizontal="center"/>
    </xf>
    <xf numFmtId="0" fontId="11" fillId="17" borderId="37" xfId="0" applyFont="1" applyFill="1" applyBorder="1" applyAlignment="1">
      <alignment horizontal="center"/>
    </xf>
    <xf numFmtId="0" fontId="11" fillId="17" borderId="38" xfId="0" applyFont="1" applyFill="1" applyBorder="1" applyAlignment="1">
      <alignment horizontal="center"/>
    </xf>
    <xf numFmtId="0" fontId="9" fillId="5" borderId="6" xfId="0" applyFont="1" applyFill="1" applyBorder="1" applyAlignment="1">
      <alignment horizontal="center" vertical="center" wrapText="1"/>
    </xf>
    <xf numFmtId="0" fontId="12" fillId="0" borderId="0" xfId="0" applyFont="1" applyAlignment="1">
      <alignment vertical="center" wrapText="1"/>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9" fillId="21" borderId="0" xfId="0" applyFont="1" applyFill="1" applyAlignment="1">
      <alignment horizontal="center" vertical="center"/>
    </xf>
    <xf numFmtId="0" fontId="9" fillId="5" borderId="23" xfId="0" applyFont="1" applyFill="1" applyBorder="1" applyAlignment="1">
      <alignment horizontal="center" vertical="center" wrapText="1"/>
    </xf>
    <xf numFmtId="0" fontId="9" fillId="5" borderId="52" xfId="0" applyFont="1" applyFill="1" applyBorder="1" applyAlignment="1">
      <alignment horizontal="center" vertical="center" wrapText="1"/>
    </xf>
    <xf numFmtId="43" fontId="9" fillId="5" borderId="23" xfId="0" applyNumberFormat="1" applyFont="1" applyFill="1" applyBorder="1" applyAlignment="1">
      <alignment horizontal="center" vertical="center" wrapText="1"/>
    </xf>
    <xf numFmtId="43" fontId="9" fillId="5" borderId="28" xfId="0" applyNumberFormat="1" applyFont="1" applyFill="1" applyBorder="1" applyAlignment="1">
      <alignment horizontal="center" vertical="center" wrapText="1"/>
    </xf>
    <xf numFmtId="43" fontId="9" fillId="5" borderId="1" xfId="0" applyNumberFormat="1" applyFont="1" applyFill="1" applyBorder="1" applyAlignment="1">
      <alignment horizontal="center" vertical="center" wrapText="1"/>
    </xf>
    <xf numFmtId="43" fontId="9" fillId="21" borderId="1" xfId="0" applyNumberFormat="1" applyFont="1" applyFill="1" applyBorder="1" applyAlignment="1">
      <alignment horizontal="center" vertical="center" wrapText="1"/>
    </xf>
    <xf numFmtId="0" fontId="9" fillId="5" borderId="1" xfId="0" applyFont="1" applyFill="1" applyBorder="1" applyAlignment="1">
      <alignment vertical="center" wrapText="1"/>
    </xf>
    <xf numFmtId="43" fontId="9" fillId="21" borderId="1" xfId="0" applyNumberFormat="1" applyFont="1" applyFill="1" applyBorder="1" applyAlignment="1">
      <alignment vertical="center" wrapText="1"/>
    </xf>
    <xf numFmtId="0" fontId="43" fillId="3" borderId="9" xfId="0" applyFont="1" applyFill="1" applyBorder="1" applyAlignment="1">
      <alignment horizontal="center" vertical="top" wrapText="1"/>
    </xf>
    <xf numFmtId="0" fontId="9" fillId="5" borderId="46" xfId="1" applyFont="1" applyFill="1" applyBorder="1" applyAlignment="1">
      <alignment horizontal="center" vertical="center" wrapText="1"/>
    </xf>
    <xf numFmtId="0" fontId="9" fillId="5" borderId="47" xfId="1" applyFont="1" applyFill="1" applyBorder="1" applyAlignment="1">
      <alignment horizontal="center" vertical="center" wrapText="1"/>
    </xf>
    <xf numFmtId="0" fontId="43" fillId="5" borderId="48"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5" borderId="0" xfId="1" applyFont="1" applyFill="1" applyAlignment="1">
      <alignment horizontal="center" vertical="center" wrapText="1"/>
    </xf>
    <xf numFmtId="0" fontId="43" fillId="5" borderId="7" xfId="1" applyFont="1" applyFill="1" applyBorder="1" applyAlignment="1">
      <alignment horizontal="center" vertical="center" wrapText="1"/>
    </xf>
    <xf numFmtId="0" fontId="43" fillId="5" borderId="30" xfId="1" applyFont="1" applyFill="1" applyBorder="1" applyAlignment="1">
      <alignment horizontal="center" vertical="center" wrapText="1"/>
    </xf>
    <xf numFmtId="0" fontId="43" fillId="5" borderId="13" xfId="1" applyFont="1" applyFill="1" applyBorder="1" applyAlignment="1">
      <alignment horizontal="center" vertical="center" wrapText="1"/>
    </xf>
    <xf numFmtId="0" fontId="22" fillId="0" borderId="0" xfId="1" applyFont="1" applyAlignment="1" applyProtection="1">
      <alignment horizontal="center"/>
      <protection locked="0"/>
    </xf>
    <xf numFmtId="0" fontId="9" fillId="5" borderId="1" xfId="0" applyFont="1" applyFill="1" applyBorder="1" applyAlignment="1">
      <alignment horizontal="center" vertical="top" wrapText="1"/>
    </xf>
    <xf numFmtId="0" fontId="9" fillId="5" borderId="1" xfId="2" applyFont="1" applyFill="1" applyBorder="1" applyAlignment="1" applyProtection="1">
      <alignment horizontal="center" vertical="center" wrapText="1"/>
      <protection locked="0"/>
    </xf>
    <xf numFmtId="43" fontId="8" fillId="18" borderId="22" xfId="0" applyNumberFormat="1" applyFont="1" applyFill="1" applyBorder="1"/>
    <xf numFmtId="43" fontId="45" fillId="18" borderId="1" xfId="0" applyNumberFormat="1" applyFont="1" applyFill="1" applyBorder="1"/>
    <xf numFmtId="43" fontId="50" fillId="18" borderId="28" xfId="0" applyNumberFormat="1" applyFont="1" applyFill="1" applyBorder="1"/>
    <xf numFmtId="43" fontId="58" fillId="18" borderId="1" xfId="0" applyNumberFormat="1" applyFont="1" applyFill="1" applyBorder="1"/>
    <xf numFmtId="0" fontId="8" fillId="18" borderId="5" xfId="0" applyFont="1" applyFill="1" applyBorder="1" applyAlignment="1">
      <alignment horizontal="center"/>
    </xf>
    <xf numFmtId="0" fontId="10" fillId="18" borderId="34" xfId="1" applyFont="1" applyFill="1" applyBorder="1" applyAlignment="1">
      <alignment horizontal="center" vertical="center"/>
    </xf>
    <xf numFmtId="0" fontId="62" fillId="21" borderId="6" xfId="0" applyFont="1" applyFill="1" applyBorder="1" applyAlignment="1">
      <alignment horizontal="center" vertical="top" wrapText="1"/>
    </xf>
    <xf numFmtId="43" fontId="8" fillId="18" borderId="23" xfId="0" applyNumberFormat="1" applyFont="1" applyFill="1" applyBorder="1"/>
    <xf numFmtId="0" fontId="7" fillId="5" borderId="1" xfId="0" applyFont="1" applyFill="1" applyBorder="1" applyAlignment="1">
      <alignment horizontal="left" vertical="top"/>
    </xf>
    <xf numFmtId="0" fontId="9" fillId="5" borderId="0" xfId="2" applyFont="1" applyFill="1" applyAlignment="1" applyProtection="1">
      <alignment wrapText="1"/>
      <protection locked="0"/>
    </xf>
    <xf numFmtId="0" fontId="8" fillId="0" borderId="34" xfId="0" applyFont="1" applyBorder="1" applyAlignment="1">
      <alignment horizontal="left" vertical="top" wrapText="1"/>
    </xf>
    <xf numFmtId="0" fontId="8" fillId="17" borderId="34" xfId="0" applyFont="1" applyFill="1" applyBorder="1" applyAlignment="1">
      <alignment vertical="top" wrapText="1"/>
    </xf>
    <xf numFmtId="0" fontId="8" fillId="18" borderId="36" xfId="0" applyFont="1" applyFill="1" applyBorder="1" applyAlignment="1">
      <alignment vertical="top" wrapText="1"/>
    </xf>
    <xf numFmtId="14" fontId="10" fillId="17" borderId="1" xfId="0" applyNumberFormat="1" applyFont="1" applyFill="1" applyBorder="1" applyAlignment="1">
      <alignment horizontal="center" vertical="center" wrapText="1"/>
    </xf>
    <xf numFmtId="0" fontId="8" fillId="0" borderId="24" xfId="0" applyFont="1" applyBorder="1"/>
    <xf numFmtId="0" fontId="9" fillId="5" borderId="1" xfId="0" applyFont="1" applyFill="1" applyBorder="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horizontal="left" vertical="center" wrapText="1"/>
    </xf>
    <xf numFmtId="0" fontId="7" fillId="5"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21" borderId="6" xfId="0" applyFont="1" applyFill="1" applyBorder="1" applyAlignment="1">
      <alignment horizontal="left" vertical="center" wrapText="1"/>
    </xf>
    <xf numFmtId="44" fontId="8" fillId="17" borderId="1" xfId="0" applyNumberFormat="1" applyFont="1" applyFill="1" applyBorder="1" applyAlignment="1">
      <alignment horizontal="left" vertical="center" wrapText="1"/>
    </xf>
    <xf numFmtId="44" fontId="8" fillId="18" borderId="1" xfId="0" applyNumberFormat="1" applyFont="1" applyFill="1" applyBorder="1" applyAlignment="1">
      <alignment horizontal="left" vertical="center" wrapText="1"/>
    </xf>
    <xf numFmtId="44" fontId="10" fillId="18" borderId="1" xfId="0" applyNumberFormat="1" applyFont="1" applyFill="1" applyBorder="1" applyAlignment="1">
      <alignment horizontal="left" vertical="center" wrapText="1"/>
    </xf>
    <xf numFmtId="0" fontId="61" fillId="5" borderId="6" xfId="0" applyFont="1" applyFill="1" applyBorder="1" applyAlignment="1">
      <alignment horizontal="left" vertical="center" wrapText="1"/>
    </xf>
    <xf numFmtId="44" fontId="11" fillId="17" borderId="1" xfId="0" applyNumberFormat="1" applyFont="1" applyFill="1" applyBorder="1" applyAlignment="1">
      <alignment horizontal="left" vertical="center" wrapText="1"/>
    </xf>
    <xf numFmtId="44" fontId="11" fillId="18" borderId="1" xfId="0" applyNumberFormat="1" applyFont="1" applyFill="1" applyBorder="1" applyAlignment="1">
      <alignment horizontal="left" vertical="center" wrapText="1"/>
    </xf>
    <xf numFmtId="0" fontId="13" fillId="0" borderId="0" xfId="0" applyFont="1"/>
    <xf numFmtId="0" fontId="17" fillId="0" borderId="14" xfId="0" applyFont="1" applyBorder="1" applyAlignment="1">
      <alignment horizontal="left" vertical="top"/>
    </xf>
    <xf numFmtId="0" fontId="8" fillId="0" borderId="15" xfId="0" applyFont="1" applyBorder="1"/>
    <xf numFmtId="0" fontId="8" fillId="0" borderId="16" xfId="0" applyFont="1" applyBorder="1"/>
    <xf numFmtId="0" fontId="19" fillId="0" borderId="17" xfId="0" applyFont="1" applyBorder="1" applyAlignment="1">
      <alignment horizontal="left" vertical="top"/>
    </xf>
    <xf numFmtId="0" fontId="8" fillId="0" borderId="18"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0" xfId="0" applyFont="1" applyAlignment="1">
      <alignment horizontal="left" vertical="center"/>
    </xf>
    <xf numFmtId="0" fontId="8" fillId="0" borderId="17" xfId="0" applyFont="1" applyBorder="1"/>
    <xf numFmtId="0" fontId="8" fillId="0" borderId="0" xfId="0" applyFont="1" applyAlignment="1">
      <alignment horizontal="left" indent="1"/>
    </xf>
    <xf numFmtId="0" fontId="8" fillId="0" borderId="19" xfId="0" applyFont="1" applyBorder="1"/>
    <xf numFmtId="0" fontId="8" fillId="0" borderId="20" xfId="0" applyFont="1" applyBorder="1"/>
    <xf numFmtId="0" fontId="8" fillId="0" borderId="21" xfId="0" applyFont="1" applyBorder="1"/>
    <xf numFmtId="1"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protection locked="0"/>
    </xf>
    <xf numFmtId="44" fontId="8" fillId="0" borderId="1" xfId="0" applyNumberFormat="1" applyFont="1" applyBorder="1" applyAlignment="1" applyProtection="1">
      <alignment horizontal="left" vertical="center" wrapText="1"/>
      <protection locked="0"/>
    </xf>
    <xf numFmtId="44" fontId="8" fillId="6" borderId="1" xfId="0" applyNumberFormat="1" applyFont="1" applyFill="1" applyBorder="1" applyAlignment="1" applyProtection="1">
      <alignment horizontal="left" vertical="center" wrapText="1"/>
      <protection locked="0"/>
    </xf>
    <xf numFmtId="0" fontId="8" fillId="0" borderId="9" xfId="0" applyFont="1" applyBorder="1" applyAlignment="1" applyProtection="1">
      <alignment horizontal="left" vertical="center"/>
      <protection locked="0"/>
    </xf>
    <xf numFmtId="14" fontId="8" fillId="0" borderId="1" xfId="0" applyNumberFormat="1" applyFont="1" applyBorder="1" applyAlignment="1" applyProtection="1">
      <alignment horizontal="left" vertical="center"/>
      <protection locked="0"/>
    </xf>
    <xf numFmtId="0" fontId="8" fillId="0" borderId="29" xfId="0" applyFont="1" applyBorder="1" applyAlignment="1" applyProtection="1">
      <alignment horizontal="left"/>
      <protection locked="0"/>
    </xf>
    <xf numFmtId="0" fontId="8" fillId="0" borderId="1" xfId="0" applyFont="1" applyBorder="1" applyProtection="1">
      <protection locked="0"/>
    </xf>
    <xf numFmtId="0" fontId="8" fillId="0" borderId="23" xfId="0" applyFont="1" applyBorder="1" applyAlignment="1" applyProtection="1">
      <alignment wrapText="1"/>
      <protection locked="0"/>
    </xf>
    <xf numFmtId="0" fontId="8" fillId="0" borderId="23" xfId="0" applyFont="1" applyBorder="1" applyProtection="1">
      <protection locked="0"/>
    </xf>
    <xf numFmtId="43" fontId="8" fillId="0" borderId="23" xfId="0" applyNumberFormat="1" applyFont="1" applyBorder="1" applyProtection="1">
      <protection locked="0"/>
    </xf>
    <xf numFmtId="0" fontId="8" fillId="0" borderId="23" xfId="0" applyFont="1" applyBorder="1" applyAlignment="1" applyProtection="1">
      <alignment horizontal="left" vertical="top" wrapText="1"/>
      <protection locked="0"/>
    </xf>
    <xf numFmtId="43" fontId="8" fillId="0" borderId="22" xfId="0" applyNumberFormat="1" applyFont="1" applyBorder="1" applyProtection="1">
      <protection locked="0"/>
    </xf>
    <xf numFmtId="0" fontId="8" fillId="0" borderId="22" xfId="0" applyFont="1" applyBorder="1" applyAlignment="1" applyProtection="1">
      <alignment wrapText="1"/>
      <protection locked="0"/>
    </xf>
    <xf numFmtId="0" fontId="8" fillId="0" borderId="28" xfId="0" applyFont="1" applyBorder="1" applyAlignment="1" applyProtection="1">
      <alignment wrapText="1"/>
      <protection locked="0"/>
    </xf>
    <xf numFmtId="43" fontId="8" fillId="0" borderId="28" xfId="0" applyNumberFormat="1" applyFont="1" applyBorder="1" applyProtection="1">
      <protection locked="0"/>
    </xf>
    <xf numFmtId="0" fontId="8" fillId="0" borderId="1" xfId="0" applyFont="1" applyBorder="1" applyAlignment="1" applyProtection="1">
      <alignment horizontal="center"/>
      <protection locked="0"/>
    </xf>
    <xf numFmtId="0" fontId="8" fillId="0" borderId="8" xfId="0" applyFont="1" applyBorder="1" applyProtection="1">
      <protection locked="0"/>
    </xf>
    <xf numFmtId="0" fontId="8" fillId="0" borderId="9" xfId="0" applyFont="1" applyBorder="1" applyProtection="1">
      <protection locked="0"/>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protection locked="0"/>
    </xf>
    <xf numFmtId="0" fontId="8" fillId="0" borderId="0" xfId="0" applyFont="1" applyAlignment="1" applyProtection="1">
      <alignment horizontal="left" vertical="top" wrapText="1"/>
      <protection locked="0"/>
    </xf>
    <xf numFmtId="0" fontId="14" fillId="0" borderId="0" xfId="0" applyFont="1" applyAlignment="1" applyProtection="1">
      <alignment horizontal="left" vertical="top"/>
      <protection locked="0"/>
    </xf>
    <xf numFmtId="0" fontId="8" fillId="0" borderId="0" xfId="0" applyFont="1" applyProtection="1">
      <protection locked="0"/>
    </xf>
    <xf numFmtId="0" fontId="10" fillId="18" borderId="34" xfId="1" applyFont="1" applyFill="1" applyBorder="1" applyAlignment="1" applyProtection="1">
      <alignment horizontal="center" vertical="center"/>
      <protection locked="0"/>
    </xf>
    <xf numFmtId="0" fontId="51" fillId="5" borderId="0" xfId="0" applyFont="1" applyFill="1" applyAlignment="1" applyProtection="1">
      <alignment vertical="center"/>
      <protection locked="0"/>
    </xf>
    <xf numFmtId="0" fontId="50" fillId="5" borderId="29" xfId="0" applyFont="1" applyFill="1" applyBorder="1" applyAlignment="1" applyProtection="1">
      <alignment vertical="center"/>
      <protection locked="0"/>
    </xf>
    <xf numFmtId="0" fontId="11" fillId="0" borderId="9" xfId="1" applyFont="1" applyBorder="1" applyAlignment="1" applyProtection="1">
      <alignment horizontal="left" vertical="center"/>
      <protection locked="0"/>
    </xf>
    <xf numFmtId="0" fontId="11" fillId="6" borderId="9" xfId="1" applyFont="1" applyFill="1" applyBorder="1" applyAlignment="1" applyProtection="1">
      <alignment horizontal="left" vertical="center"/>
      <protection locked="0"/>
    </xf>
    <xf numFmtId="0" fontId="0" fillId="0" borderId="0" xfId="0" applyProtection="1">
      <protection locked="0"/>
    </xf>
    <xf numFmtId="0" fontId="63" fillId="0" borderId="1" xfId="0" applyFont="1" applyBorder="1" applyAlignment="1" applyProtection="1">
      <alignment horizontal="left" vertical="center" indent="2"/>
      <protection locked="0"/>
    </xf>
    <xf numFmtId="0" fontId="0" fillId="0" borderId="1" xfId="0" applyBorder="1" applyProtection="1">
      <protection locked="0"/>
    </xf>
    <xf numFmtId="0" fontId="50" fillId="5" borderId="23" xfId="0" applyFont="1" applyFill="1" applyBorder="1" applyAlignment="1" applyProtection="1">
      <alignment vertical="center"/>
      <protection locked="0"/>
    </xf>
    <xf numFmtId="43" fontId="50" fillId="5" borderId="23" xfId="0" applyNumberFormat="1" applyFont="1" applyFill="1" applyBorder="1" applyAlignment="1" applyProtection="1">
      <alignment vertical="center"/>
      <protection locked="0"/>
    </xf>
    <xf numFmtId="43" fontId="50" fillId="5" borderId="28" xfId="0" applyNumberFormat="1" applyFont="1" applyFill="1" applyBorder="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165" fontId="25" fillId="0" borderId="0" xfId="1" applyNumberFormat="1" applyFont="1"/>
    <xf numFmtId="165" fontId="22" fillId="0" borderId="0" xfId="0" applyNumberFormat="1" applyFont="1"/>
    <xf numFmtId="165" fontId="8" fillId="0" borderId="12" xfId="0" applyNumberFormat="1" applyFont="1" applyBorder="1" applyAlignment="1">
      <alignment horizontal="left" vertical="top"/>
    </xf>
    <xf numFmtId="165" fontId="9" fillId="5" borderId="1" xfId="0" applyNumberFormat="1" applyFont="1" applyFill="1" applyBorder="1" applyAlignment="1">
      <alignment horizontal="center" vertical="top" wrapText="1"/>
    </xf>
    <xf numFmtId="165" fontId="8" fillId="0" borderId="0" xfId="0" applyNumberFormat="1" applyFont="1"/>
    <xf numFmtId="14"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protection locked="0"/>
    </xf>
    <xf numFmtId="14" fontId="8" fillId="0" borderId="23" xfId="0" applyNumberFormat="1" applyFont="1" applyBorder="1" applyProtection="1">
      <protection locked="0"/>
    </xf>
    <xf numFmtId="164" fontId="10" fillId="17" borderId="1" xfId="0" quotePrefix="1" applyNumberFormat="1" applyFont="1" applyFill="1" applyBorder="1" applyAlignment="1">
      <alignment horizontal="center" vertical="center" wrapText="1"/>
    </xf>
    <xf numFmtId="43" fontId="52" fillId="12" borderId="0" xfId="0" applyNumberFormat="1" applyFont="1" applyFill="1"/>
    <xf numFmtId="0" fontId="7" fillId="5" borderId="68" xfId="0" applyFont="1" applyFill="1" applyBorder="1" applyAlignment="1">
      <alignment horizontal="left" vertical="top"/>
    </xf>
    <xf numFmtId="0" fontId="9" fillId="5" borderId="68" xfId="0" applyFont="1" applyFill="1" applyBorder="1" applyAlignment="1">
      <alignment horizontal="left" vertical="top" wrapText="1"/>
    </xf>
    <xf numFmtId="0" fontId="9" fillId="22" borderId="68" xfId="0" applyFont="1" applyFill="1" applyBorder="1" applyAlignment="1">
      <alignment horizontal="center"/>
    </xf>
    <xf numFmtId="0" fontId="9" fillId="5" borderId="10" xfId="0" applyFont="1" applyFill="1" applyBorder="1" applyAlignment="1">
      <alignment horizontal="center"/>
    </xf>
    <xf numFmtId="0" fontId="9" fillId="5" borderId="57" xfId="0" applyFont="1" applyFill="1" applyBorder="1" applyAlignment="1">
      <alignment horizontal="center"/>
    </xf>
    <xf numFmtId="0" fontId="7" fillId="22" borderId="72" xfId="0" applyFont="1" applyFill="1" applyBorder="1" applyAlignment="1">
      <alignment horizontal="center"/>
    </xf>
    <xf numFmtId="0" fontId="7" fillId="5" borderId="68" xfId="0" applyFont="1" applyFill="1" applyBorder="1"/>
    <xf numFmtId="0" fontId="7" fillId="5" borderId="56" xfId="0" applyFont="1" applyFill="1" applyBorder="1"/>
    <xf numFmtId="0" fontId="9" fillId="5" borderId="71" xfId="0" applyFont="1" applyFill="1" applyBorder="1"/>
    <xf numFmtId="0" fontId="8" fillId="0" borderId="31" xfId="0" applyFont="1" applyBorder="1" applyAlignment="1" applyProtection="1">
      <alignment horizontal="left" vertical="top" wrapText="1"/>
      <protection locked="0"/>
    </xf>
    <xf numFmtId="0" fontId="8" fillId="0" borderId="32" xfId="0" applyFont="1" applyBorder="1" applyAlignment="1" applyProtection="1">
      <alignment horizontal="left" vertical="top" wrapText="1"/>
      <protection locked="0"/>
    </xf>
    <xf numFmtId="0" fontId="8" fillId="23" borderId="32" xfId="0" applyFont="1" applyFill="1" applyBorder="1" applyAlignment="1">
      <alignment horizontal="center"/>
    </xf>
    <xf numFmtId="0" fontId="8" fillId="0" borderId="32" xfId="0" applyFont="1" applyBorder="1" applyAlignment="1">
      <alignment horizontal="center"/>
    </xf>
    <xf numFmtId="0" fontId="8" fillId="0" borderId="62" xfId="0" applyFont="1" applyBorder="1" applyAlignment="1">
      <alignment horizontal="center"/>
    </xf>
    <xf numFmtId="0" fontId="13" fillId="23" borderId="31" xfId="0" applyFont="1" applyFill="1" applyBorder="1" applyAlignment="1">
      <alignment horizontal="center"/>
    </xf>
    <xf numFmtId="0" fontId="11" fillId="17" borderId="32" xfId="0" applyFont="1" applyFill="1" applyBorder="1" applyAlignment="1">
      <alignment horizontal="center"/>
    </xf>
    <xf numFmtId="0" fontId="11" fillId="17" borderId="33" xfId="0" applyFont="1" applyFill="1" applyBorder="1" applyAlignment="1">
      <alignment horizontal="center"/>
    </xf>
    <xf numFmtId="0" fontId="8" fillId="0" borderId="63" xfId="0" applyFont="1" applyBorder="1" applyProtection="1">
      <protection locked="0"/>
    </xf>
    <xf numFmtId="0" fontId="8" fillId="0" borderId="34" xfId="0" applyFont="1" applyBorder="1" applyAlignment="1" applyProtection="1">
      <alignment horizontal="left" vertical="top" wrapText="1"/>
      <protection locked="0"/>
    </xf>
    <xf numFmtId="0" fontId="8" fillId="0" borderId="55" xfId="0" applyFont="1" applyBorder="1" applyProtection="1">
      <protection locked="0"/>
    </xf>
    <xf numFmtId="0" fontId="8" fillId="0" borderId="36" xfId="0" applyFont="1" applyBorder="1" applyAlignment="1" applyProtection="1">
      <alignment horizontal="left" vertical="top" wrapText="1"/>
      <protection locked="0"/>
    </xf>
    <xf numFmtId="0" fontId="8" fillId="0" borderId="37" xfId="0" applyFont="1" applyBorder="1" applyAlignment="1" applyProtection="1">
      <alignment horizontal="left" vertical="top" wrapText="1"/>
      <protection locked="0"/>
    </xf>
    <xf numFmtId="0" fontId="8" fillId="23" borderId="37" xfId="0" applyFont="1" applyFill="1" applyBorder="1" applyAlignment="1">
      <alignment horizontal="center"/>
    </xf>
    <xf numFmtId="0" fontId="8" fillId="0" borderId="37" xfId="0" applyFont="1" applyBorder="1" applyAlignment="1">
      <alignment horizontal="center"/>
    </xf>
    <xf numFmtId="0" fontId="8" fillId="0" borderId="65" xfId="0" applyFont="1" applyBorder="1" applyAlignment="1">
      <alignment horizontal="center"/>
    </xf>
    <xf numFmtId="0" fontId="8" fillId="0" borderId="66" xfId="0" applyFont="1" applyBorder="1" applyProtection="1">
      <protection locked="0"/>
    </xf>
    <xf numFmtId="0" fontId="65" fillId="0" borderId="0" xfId="0" applyFont="1"/>
    <xf numFmtId="0" fontId="66" fillId="24" borderId="0" xfId="0" applyFont="1" applyFill="1" applyAlignment="1">
      <alignment horizontal="center" vertical="center"/>
    </xf>
    <xf numFmtId="0" fontId="66" fillId="24" borderId="0" xfId="0" applyFont="1" applyFill="1" applyAlignment="1">
      <alignment vertical="center"/>
    </xf>
    <xf numFmtId="0" fontId="68" fillId="3" borderId="42" xfId="0" applyFont="1" applyFill="1" applyBorder="1"/>
    <xf numFmtId="0" fontId="43" fillId="3" borderId="43" xfId="0" applyFont="1" applyFill="1" applyBorder="1"/>
    <xf numFmtId="0" fontId="13" fillId="26" borderId="44" xfId="0" applyFont="1" applyFill="1" applyBorder="1" applyAlignment="1">
      <alignment horizontal="center" vertical="center"/>
    </xf>
    <xf numFmtId="0" fontId="13" fillId="26" borderId="53" xfId="0" applyFont="1" applyFill="1" applyBorder="1"/>
    <xf numFmtId="0" fontId="13" fillId="26" borderId="74" xfId="0" applyFont="1" applyFill="1" applyBorder="1"/>
    <xf numFmtId="0" fontId="13" fillId="26" borderId="48" xfId="0" applyFont="1" applyFill="1" applyBorder="1" applyAlignment="1">
      <alignment horizontal="center"/>
    </xf>
    <xf numFmtId="0" fontId="8" fillId="26" borderId="34" xfId="0" applyFont="1" applyFill="1" applyBorder="1" applyAlignment="1">
      <alignment wrapText="1"/>
    </xf>
    <xf numFmtId="0" fontId="8" fillId="26" borderId="35" xfId="0" applyFont="1" applyFill="1" applyBorder="1" applyAlignment="1">
      <alignment wrapText="1"/>
    </xf>
    <xf numFmtId="0" fontId="8" fillId="0" borderId="5" xfId="0" applyFont="1" applyBorder="1"/>
    <xf numFmtId="0" fontId="8" fillId="0" borderId="1" xfId="0" applyFont="1" applyBorder="1"/>
    <xf numFmtId="0" fontId="68" fillId="3" borderId="44" xfId="0" applyFont="1" applyFill="1" applyBorder="1"/>
    <xf numFmtId="0" fontId="13" fillId="27" borderId="53" xfId="0" applyFont="1" applyFill="1" applyBorder="1"/>
    <xf numFmtId="0" fontId="13" fillId="27" borderId="74" xfId="0" applyFont="1" applyFill="1" applyBorder="1"/>
    <xf numFmtId="0" fontId="13" fillId="27" borderId="48" xfId="0" applyFont="1" applyFill="1" applyBorder="1" applyAlignment="1">
      <alignment horizontal="center"/>
    </xf>
    <xf numFmtId="0" fontId="13" fillId="27" borderId="51" xfId="0" applyFont="1" applyFill="1" applyBorder="1"/>
    <xf numFmtId="0" fontId="68" fillId="3" borderId="14" xfId="0" applyFont="1" applyFill="1" applyBorder="1" applyAlignment="1">
      <alignment horizontal="center"/>
    </xf>
    <xf numFmtId="0" fontId="68" fillId="3" borderId="16" xfId="0" applyFont="1" applyFill="1" applyBorder="1" applyAlignment="1">
      <alignment horizontal="center"/>
    </xf>
    <xf numFmtId="0" fontId="13" fillId="27" borderId="44" xfId="0" applyFont="1" applyFill="1" applyBorder="1" applyAlignment="1">
      <alignment horizontal="center" vertical="center" wrapText="1"/>
    </xf>
    <xf numFmtId="0" fontId="13" fillId="27" borderId="73" xfId="0" applyFont="1" applyFill="1" applyBorder="1" applyAlignment="1">
      <alignment horizontal="center" vertical="center" wrapText="1"/>
    </xf>
    <xf numFmtId="0" fontId="13" fillId="27" borderId="73" xfId="0" applyFont="1" applyFill="1" applyBorder="1" applyAlignment="1">
      <alignment horizontal="center"/>
    </xf>
    <xf numFmtId="0" fontId="13" fillId="26" borderId="54" xfId="0" applyFont="1" applyFill="1" applyBorder="1"/>
    <xf numFmtId="44" fontId="13" fillId="27" borderId="69" xfId="0" applyNumberFormat="1" applyFont="1" applyFill="1" applyBorder="1" applyAlignment="1">
      <alignment horizontal="center"/>
    </xf>
    <xf numFmtId="0" fontId="13" fillId="26" borderId="0" xfId="0" applyFont="1" applyFill="1" applyAlignment="1">
      <alignment horizontal="center" vertical="center"/>
    </xf>
    <xf numFmtId="0" fontId="13" fillId="27" borderId="0" xfId="0" applyFont="1" applyFill="1" applyAlignment="1">
      <alignment horizontal="center"/>
    </xf>
    <xf numFmtId="0" fontId="13" fillId="27" borderId="0" xfId="0" applyFont="1" applyFill="1"/>
    <xf numFmtId="43" fontId="13" fillId="27" borderId="70" xfId="0" applyNumberFormat="1" applyFont="1" applyFill="1" applyBorder="1" applyAlignment="1">
      <alignment horizontal="center"/>
    </xf>
    <xf numFmtId="44" fontId="13" fillId="27" borderId="21" xfId="0" applyNumberFormat="1" applyFont="1" applyFill="1" applyBorder="1"/>
    <xf numFmtId="0" fontId="70" fillId="0" borderId="0" xfId="0" applyFont="1" applyAlignment="1">
      <alignment horizontal="center"/>
    </xf>
    <xf numFmtId="44" fontId="71" fillId="0" borderId="0" xfId="0" applyNumberFormat="1" applyFont="1"/>
    <xf numFmtId="0" fontId="72" fillId="0" borderId="0" xfId="0" applyFont="1"/>
    <xf numFmtId="44" fontId="8" fillId="0" borderId="0" xfId="0" applyNumberFormat="1" applyFont="1"/>
    <xf numFmtId="44" fontId="13" fillId="27" borderId="75" xfId="0" applyNumberFormat="1" applyFont="1" applyFill="1" applyBorder="1"/>
    <xf numFmtId="44" fontId="13" fillId="27" borderId="73" xfId="0" applyNumberFormat="1" applyFont="1" applyFill="1" applyBorder="1"/>
    <xf numFmtId="44" fontId="8" fillId="0" borderId="1" xfId="0" applyNumberFormat="1" applyFont="1" applyBorder="1"/>
    <xf numFmtId="44" fontId="13" fillId="27" borderId="48" xfId="0" applyNumberFormat="1" applyFont="1" applyFill="1" applyBorder="1"/>
    <xf numFmtId="0" fontId="8" fillId="26" borderId="1" xfId="0" applyFont="1" applyFill="1" applyBorder="1" applyAlignment="1">
      <alignment horizontal="center" vertical="center"/>
    </xf>
    <xf numFmtId="0" fontId="13" fillId="17" borderId="54" xfId="0" applyFont="1" applyFill="1" applyBorder="1" applyAlignment="1">
      <alignment horizontal="center" vertical="center"/>
    </xf>
    <xf numFmtId="0" fontId="11" fillId="17" borderId="5" xfId="0" applyFont="1" applyFill="1" applyBorder="1" applyAlignment="1">
      <alignment horizontal="center" vertical="center"/>
    </xf>
    <xf numFmtId="0" fontId="50" fillId="26" borderId="1" xfId="0" applyFont="1" applyFill="1" applyBorder="1" applyAlignment="1">
      <alignment horizontal="left" vertical="center" wrapText="1"/>
    </xf>
    <xf numFmtId="0" fontId="10" fillId="26" borderId="1" xfId="0" applyFont="1" applyFill="1" applyBorder="1" applyAlignment="1">
      <alignment horizontal="left" vertical="center" wrapText="1"/>
    </xf>
    <xf numFmtId="0" fontId="10" fillId="26" borderId="1" xfId="0" applyFont="1" applyFill="1" applyBorder="1" applyAlignment="1">
      <alignment horizontal="center" vertical="center" wrapText="1"/>
    </xf>
    <xf numFmtId="14" fontId="10" fillId="26" borderId="1" xfId="0" applyNumberFormat="1" applyFont="1" applyFill="1" applyBorder="1" applyAlignment="1">
      <alignment horizontal="left" vertical="center" wrapText="1"/>
    </xf>
    <xf numFmtId="44" fontId="22" fillId="0" borderId="1" xfId="2" applyNumberFormat="1" applyFont="1" applyBorder="1" applyAlignment="1" applyProtection="1">
      <alignment wrapText="1"/>
      <protection locked="0"/>
    </xf>
    <xf numFmtId="14" fontId="22" fillId="0" borderId="0" xfId="2" applyNumberFormat="1" applyFont="1" applyProtection="1">
      <protection locked="0"/>
    </xf>
    <xf numFmtId="43" fontId="8" fillId="0" borderId="76" xfId="0" applyNumberFormat="1" applyFont="1" applyBorder="1" applyProtection="1">
      <protection locked="0"/>
    </xf>
    <xf numFmtId="43" fontId="8" fillId="0" borderId="77" xfId="0" applyNumberFormat="1" applyFont="1" applyBorder="1" applyProtection="1">
      <protection locked="0"/>
    </xf>
    <xf numFmtId="0" fontId="8" fillId="12" borderId="23" xfId="0" applyFont="1" applyFill="1" applyBorder="1" applyAlignment="1" applyProtection="1">
      <alignment wrapText="1"/>
      <protection locked="0"/>
    </xf>
    <xf numFmtId="0" fontId="10" fillId="7" borderId="80" xfId="0" applyFont="1" applyFill="1" applyBorder="1" applyAlignment="1" applyProtection="1">
      <alignment vertical="top" wrapText="1"/>
      <protection locked="0"/>
    </xf>
    <xf numFmtId="0" fontId="10" fillId="7" borderId="81" xfId="0" applyFont="1" applyFill="1" applyBorder="1" applyAlignment="1" applyProtection="1">
      <alignment vertical="center" wrapText="1"/>
      <protection locked="0"/>
    </xf>
    <xf numFmtId="0" fontId="10" fillId="7" borderId="82" xfId="0" applyFont="1" applyFill="1" applyBorder="1" applyAlignment="1" applyProtection="1">
      <alignment vertical="center" wrapText="1"/>
      <protection locked="0"/>
    </xf>
    <xf numFmtId="0" fontId="10" fillId="7" borderId="83" xfId="0" applyFont="1" applyFill="1" applyBorder="1" applyAlignment="1" applyProtection="1">
      <alignment horizontal="left" vertical="center" indent="1"/>
      <protection locked="0"/>
    </xf>
    <xf numFmtId="43" fontId="10" fillId="7" borderId="0" xfId="0" applyNumberFormat="1" applyFont="1" applyFill="1" applyBorder="1" applyAlignment="1" applyProtection="1">
      <alignment vertical="center"/>
      <protection locked="0"/>
    </xf>
    <xf numFmtId="0" fontId="10" fillId="7" borderId="0" xfId="0" applyFont="1" applyFill="1" applyBorder="1" applyAlignment="1" applyProtection="1">
      <alignment vertical="center" wrapText="1"/>
      <protection locked="0"/>
    </xf>
    <xf numFmtId="43" fontId="10" fillId="7" borderId="84" xfId="0" applyNumberFormat="1" applyFont="1" applyFill="1" applyBorder="1" applyAlignment="1" applyProtection="1">
      <alignment vertical="center"/>
      <protection locked="0"/>
    </xf>
    <xf numFmtId="0" fontId="10" fillId="7" borderId="83" xfId="0" applyFont="1" applyFill="1" applyBorder="1" applyAlignment="1">
      <alignment horizontal="left" vertical="center" indent="1"/>
    </xf>
    <xf numFmtId="43" fontId="10" fillId="7" borderId="0" xfId="0" applyNumberFormat="1" applyFont="1" applyFill="1" applyBorder="1" applyAlignment="1">
      <alignment vertical="center"/>
    </xf>
    <xf numFmtId="0" fontId="10" fillId="7" borderId="0" xfId="0" applyFont="1" applyFill="1" applyBorder="1" applyAlignment="1">
      <alignment vertical="center" wrapText="1"/>
    </xf>
    <xf numFmtId="43" fontId="10" fillId="7" borderId="84" xfId="0" applyNumberFormat="1" applyFont="1" applyFill="1" applyBorder="1" applyAlignment="1">
      <alignment vertical="center"/>
    </xf>
    <xf numFmtId="0" fontId="10" fillId="7" borderId="0" xfId="0" applyFont="1" applyFill="1" applyBorder="1" applyAlignment="1">
      <alignment vertical="center"/>
    </xf>
    <xf numFmtId="0" fontId="10" fillId="7" borderId="84" xfId="0" applyFont="1" applyFill="1" applyBorder="1" applyAlignment="1">
      <alignment vertical="center"/>
    </xf>
    <xf numFmtId="0" fontId="10" fillId="7" borderId="85" xfId="0" applyFont="1" applyFill="1" applyBorder="1" applyAlignment="1">
      <alignment horizontal="left" vertical="center" indent="1"/>
    </xf>
    <xf numFmtId="0" fontId="10" fillId="7" borderId="86" xfId="0" applyFont="1" applyFill="1" applyBorder="1" applyAlignment="1">
      <alignment vertical="center"/>
    </xf>
    <xf numFmtId="0" fontId="10" fillId="7" borderId="87" xfId="0" applyFont="1" applyFill="1" applyBorder="1" applyAlignment="1">
      <alignment vertical="center"/>
    </xf>
    <xf numFmtId="0" fontId="7" fillId="5" borderId="14" xfId="0" applyFont="1" applyFill="1" applyBorder="1" applyAlignment="1" applyProtection="1">
      <alignment horizontal="center" vertical="top" wrapText="1"/>
      <protection locked="0"/>
    </xf>
    <xf numFmtId="0" fontId="9" fillId="5" borderId="17" xfId="0" applyFont="1" applyFill="1" applyBorder="1" applyAlignment="1" applyProtection="1">
      <alignment horizontal="center"/>
      <protection locked="0"/>
    </xf>
    <xf numFmtId="0" fontId="9" fillId="5" borderId="17" xfId="0" applyFont="1" applyFill="1" applyBorder="1" applyAlignment="1">
      <alignment horizontal="center"/>
    </xf>
    <xf numFmtId="0" fontId="9" fillId="5" borderId="19" xfId="0" applyFont="1" applyFill="1" applyBorder="1" applyAlignment="1">
      <alignment horizontal="center"/>
    </xf>
    <xf numFmtId="0" fontId="22" fillId="7" borderId="81" xfId="0" applyFont="1" applyFill="1" applyBorder="1" applyProtection="1">
      <protection locked="0"/>
    </xf>
    <xf numFmtId="0" fontId="22" fillId="7" borderId="0" xfId="0" applyFont="1" applyFill="1" applyBorder="1" applyProtection="1">
      <protection locked="0"/>
    </xf>
    <xf numFmtId="43" fontId="8" fillId="7" borderId="0" xfId="0" applyNumberFormat="1" applyFont="1" applyFill="1" applyBorder="1"/>
    <xf numFmtId="0" fontId="8" fillId="7" borderId="0" xfId="0" applyFont="1" applyFill="1" applyBorder="1"/>
    <xf numFmtId="43" fontId="8" fillId="7" borderId="86" xfId="0" applyNumberFormat="1" applyFont="1" applyFill="1" applyBorder="1"/>
    <xf numFmtId="0" fontId="8" fillId="7" borderId="86" xfId="0" applyFont="1" applyFill="1" applyBorder="1"/>
    <xf numFmtId="0" fontId="9" fillId="5" borderId="0" xfId="0" applyFont="1" applyFill="1" applyAlignment="1">
      <alignment horizontal="center" vertical="center"/>
    </xf>
    <xf numFmtId="0" fontId="50" fillId="17" borderId="1" xfId="0" applyFont="1" applyFill="1" applyBorder="1" applyAlignment="1">
      <alignment vertical="center" wrapText="1"/>
    </xf>
    <xf numFmtId="0" fontId="8" fillId="26" borderId="1" xfId="0" applyFont="1" applyFill="1" applyBorder="1" applyAlignment="1">
      <alignment vertical="center" wrapText="1"/>
    </xf>
    <xf numFmtId="0" fontId="8" fillId="0" borderId="8" xfId="0" applyFont="1" applyBorder="1" applyAlignment="1" applyProtection="1">
      <alignment wrapText="1"/>
      <protection locked="0"/>
    </xf>
    <xf numFmtId="0" fontId="8" fillId="28" borderId="1" xfId="0" applyFont="1" applyFill="1" applyBorder="1" applyAlignment="1">
      <alignment vertical="center" wrapText="1"/>
    </xf>
    <xf numFmtId="0" fontId="8" fillId="0" borderId="8" xfId="0" applyFont="1" applyBorder="1" applyAlignment="1" applyProtection="1">
      <alignment vertical="center" wrapText="1"/>
      <protection locked="0"/>
    </xf>
    <xf numFmtId="0" fontId="64" fillId="17" borderId="1" xfId="0" applyFont="1" applyFill="1" applyBorder="1" applyProtection="1">
      <protection locked="0"/>
    </xf>
    <xf numFmtId="14" fontId="10" fillId="17" borderId="1" xfId="0" applyNumberFormat="1" applyFont="1" applyFill="1" applyBorder="1" applyAlignment="1" applyProtection="1">
      <alignment horizontal="center"/>
      <protection locked="0"/>
    </xf>
    <xf numFmtId="14" fontId="10" fillId="17" borderId="1" xfId="0" applyNumberFormat="1" applyFont="1" applyFill="1" applyBorder="1" applyAlignment="1" applyProtection="1">
      <alignment horizontal="center" vertical="center"/>
      <protection locked="0"/>
    </xf>
    <xf numFmtId="0" fontId="26" fillId="5" borderId="1" xfId="0" applyFont="1" applyFill="1" applyBorder="1" applyAlignment="1">
      <alignment horizontal="left" vertical="center" wrapText="1"/>
    </xf>
    <xf numFmtId="0" fontId="54" fillId="5" borderId="31" xfId="0" applyFont="1" applyFill="1" applyBorder="1" applyAlignment="1">
      <alignment horizontal="left" vertical="center" wrapText="1"/>
    </xf>
    <xf numFmtId="0" fontId="54" fillId="5" borderId="32" xfId="0" applyFont="1" applyFill="1" applyBorder="1" applyAlignment="1">
      <alignment horizontal="left" vertical="center" wrapText="1"/>
    </xf>
    <xf numFmtId="0" fontId="54" fillId="5" borderId="33" xfId="0" applyFont="1" applyFill="1" applyBorder="1" applyAlignment="1">
      <alignment horizontal="left" vertical="center" wrapText="1"/>
    </xf>
    <xf numFmtId="0" fontId="8" fillId="7" borderId="64" xfId="0" applyFont="1" applyFill="1" applyBorder="1" applyAlignment="1">
      <alignment horizontal="left" vertical="top" wrapText="1"/>
    </xf>
    <xf numFmtId="0" fontId="8" fillId="7" borderId="65" xfId="0" applyFont="1" applyFill="1" applyBorder="1" applyAlignment="1">
      <alignment horizontal="left" vertical="top" wrapText="1"/>
    </xf>
    <xf numFmtId="0" fontId="8" fillId="7" borderId="66" xfId="0" applyFont="1" applyFill="1" applyBorder="1" applyAlignment="1">
      <alignment horizontal="left" vertical="top" wrapText="1"/>
    </xf>
    <xf numFmtId="0" fontId="8" fillId="7" borderId="59" xfId="0" applyFont="1" applyFill="1" applyBorder="1" applyAlignment="1">
      <alignment horizontal="left" vertical="top" wrapText="1"/>
    </xf>
    <xf numFmtId="0" fontId="8" fillId="7" borderId="57" xfId="0" applyFont="1" applyFill="1" applyBorder="1" applyAlignment="1">
      <alignment horizontal="left" vertical="top" wrapText="1"/>
    </xf>
    <xf numFmtId="0" fontId="8" fillId="7" borderId="60" xfId="0" applyFont="1" applyFill="1" applyBorder="1" applyAlignment="1">
      <alignment horizontal="left" vertical="top" wrapText="1"/>
    </xf>
    <xf numFmtId="0" fontId="8" fillId="7" borderId="0" xfId="0" applyFont="1" applyFill="1" applyAlignment="1">
      <alignment horizontal="left" vertical="center" wrapText="1"/>
    </xf>
    <xf numFmtId="0" fontId="8" fillId="7" borderId="18" xfId="0" applyFont="1" applyFill="1" applyBorder="1" applyAlignment="1">
      <alignment horizontal="left" vertical="center" wrapText="1"/>
    </xf>
    <xf numFmtId="0" fontId="8" fillId="7" borderId="20" xfId="0" applyFont="1" applyFill="1" applyBorder="1" applyAlignment="1">
      <alignment horizontal="left" vertical="center" wrapText="1"/>
    </xf>
    <xf numFmtId="0" fontId="8" fillId="7" borderId="21" xfId="0" applyFont="1" applyFill="1" applyBorder="1" applyAlignment="1">
      <alignment horizontal="left" vertical="center" wrapText="1"/>
    </xf>
    <xf numFmtId="0" fontId="8" fillId="7" borderId="42" xfId="0" applyFont="1" applyFill="1" applyBorder="1" applyAlignment="1">
      <alignment horizontal="left" vertical="top" wrapText="1"/>
    </xf>
    <xf numFmtId="0" fontId="8" fillId="7" borderId="43" xfId="0" applyFont="1" applyFill="1" applyBorder="1" applyAlignment="1">
      <alignment horizontal="left" vertical="top" wrapText="1"/>
    </xf>
    <xf numFmtId="0" fontId="8" fillId="7" borderId="44" xfId="0" applyFont="1" applyFill="1" applyBorder="1" applyAlignment="1">
      <alignment horizontal="left" vertical="top" wrapText="1"/>
    </xf>
    <xf numFmtId="0" fontId="8" fillId="7" borderId="17" xfId="0" applyFont="1" applyFill="1" applyBorder="1" applyAlignment="1">
      <alignment horizontal="left" vertical="center" wrapText="1"/>
    </xf>
    <xf numFmtId="0" fontId="8" fillId="7" borderId="7" xfId="0" applyFont="1" applyFill="1" applyBorder="1" applyAlignment="1">
      <alignment horizontal="left" vertical="center" wrapText="1"/>
    </xf>
    <xf numFmtId="0" fontId="8" fillId="7" borderId="67" xfId="0" applyFont="1" applyFill="1" applyBorder="1" applyAlignment="1">
      <alignment horizontal="left" vertical="center" wrapText="1"/>
    </xf>
    <xf numFmtId="0" fontId="8" fillId="7" borderId="8" xfId="0" applyFont="1" applyFill="1" applyBorder="1" applyAlignment="1">
      <alignment horizontal="left" vertical="center" wrapText="1"/>
    </xf>
    <xf numFmtId="0" fontId="23" fillId="5" borderId="6" xfId="0" applyFont="1" applyFill="1" applyBorder="1" applyAlignment="1">
      <alignment horizontal="left" vertical="center"/>
    </xf>
    <xf numFmtId="0" fontId="23" fillId="5" borderId="9" xfId="0" applyFont="1" applyFill="1" applyBorder="1" applyAlignment="1">
      <alignment horizontal="left" vertical="center"/>
    </xf>
    <xf numFmtId="0" fontId="13" fillId="7" borderId="42" xfId="0" applyFont="1" applyFill="1" applyBorder="1" applyAlignment="1">
      <alignment horizontal="left" vertical="center" wrapText="1"/>
    </xf>
    <xf numFmtId="0" fontId="8" fillId="7" borderId="43" xfId="0" applyFont="1" applyFill="1" applyBorder="1" applyAlignment="1">
      <alignment horizontal="left" vertical="center" wrapText="1"/>
    </xf>
    <xf numFmtId="0" fontId="8" fillId="7" borderId="44" xfId="0" applyFont="1" applyFill="1" applyBorder="1" applyAlignment="1">
      <alignment horizontal="left" vertical="center" wrapText="1"/>
    </xf>
    <xf numFmtId="0" fontId="10" fillId="17" borderId="1" xfId="0" applyFont="1" applyFill="1" applyBorder="1" applyAlignment="1">
      <alignment horizontal="left" vertical="center" wrapText="1"/>
    </xf>
    <xf numFmtId="0" fontId="8" fillId="17" borderId="1" xfId="0" applyFont="1" applyFill="1" applyBorder="1" applyAlignment="1">
      <alignment horizontal="left" vertical="center" wrapText="1"/>
    </xf>
    <xf numFmtId="14" fontId="8" fillId="0" borderId="6" xfId="0" applyNumberFormat="1"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20" fillId="0" borderId="53" xfId="0" applyFont="1" applyBorder="1" applyAlignment="1">
      <alignment horizontal="left" vertical="center" wrapText="1"/>
    </xf>
    <xf numFmtId="0" fontId="20" fillId="0" borderId="24" xfId="0" applyFont="1" applyBorder="1" applyAlignment="1">
      <alignment horizontal="left" vertical="center" wrapText="1"/>
    </xf>
    <xf numFmtId="0" fontId="20" fillId="0" borderId="55" xfId="0" applyFont="1" applyBorder="1" applyAlignment="1">
      <alignment horizontal="left" vertical="center" wrapText="1"/>
    </xf>
    <xf numFmtId="0" fontId="19" fillId="0" borderId="53" xfId="0" applyFont="1" applyBorder="1" applyAlignment="1">
      <alignment horizontal="left" vertical="center" wrapText="1"/>
    </xf>
    <xf numFmtId="0" fontId="19" fillId="0" borderId="24" xfId="0" applyFont="1" applyBorder="1" applyAlignment="1">
      <alignment horizontal="left" vertical="center" wrapText="1"/>
    </xf>
    <xf numFmtId="0" fontId="19" fillId="0" borderId="55" xfId="0" applyFont="1" applyBorder="1" applyAlignment="1">
      <alignment horizontal="left" vertical="center" wrapText="1"/>
    </xf>
    <xf numFmtId="0" fontId="19" fillId="0" borderId="64" xfId="0" applyFont="1" applyBorder="1" applyAlignment="1">
      <alignment horizontal="left" vertical="center" wrapText="1"/>
    </xf>
    <xf numFmtId="0" fontId="19" fillId="0" borderId="65" xfId="0" applyFont="1" applyBorder="1" applyAlignment="1">
      <alignment horizontal="left" vertical="center" wrapText="1"/>
    </xf>
    <xf numFmtId="0" fontId="19" fillId="0" borderId="66" xfId="0" applyFont="1" applyBorder="1" applyAlignment="1">
      <alignment horizontal="left" vertical="center" wrapText="1"/>
    </xf>
    <xf numFmtId="0" fontId="26" fillId="3" borderId="17" xfId="0" applyFont="1" applyFill="1" applyBorder="1" applyAlignment="1">
      <alignment horizontal="left" vertical="center" wrapText="1"/>
    </xf>
    <xf numFmtId="0" fontId="26" fillId="3" borderId="0" xfId="0" applyFont="1" applyFill="1" applyAlignment="1">
      <alignment horizontal="left" vertical="center" wrapText="1"/>
    </xf>
    <xf numFmtId="0" fontId="8" fillId="7" borderId="42" xfId="0" applyFont="1" applyFill="1" applyBorder="1" applyAlignment="1">
      <alignment horizontal="left" vertical="center" wrapText="1"/>
    </xf>
    <xf numFmtId="0" fontId="26" fillId="5" borderId="0" xfId="0" applyFont="1" applyFill="1" applyAlignment="1">
      <alignment horizontal="left" vertical="center"/>
    </xf>
    <xf numFmtId="0" fontId="9" fillId="5" borderId="12" xfId="0" applyFont="1" applyFill="1" applyBorder="1" applyAlignment="1">
      <alignment horizontal="left" vertical="center"/>
    </xf>
    <xf numFmtId="0" fontId="50" fillId="0" borderId="78" xfId="0" applyFont="1" applyBorder="1" applyAlignment="1">
      <alignment horizontal="left" wrapText="1"/>
    </xf>
    <xf numFmtId="0" fontId="50" fillId="0" borderId="79" xfId="0" applyFont="1" applyBorder="1" applyAlignment="1">
      <alignment horizontal="left" wrapText="1"/>
    </xf>
    <xf numFmtId="0" fontId="53" fillId="7" borderId="17" xfId="0" applyFont="1" applyFill="1" applyBorder="1" applyAlignment="1">
      <alignment horizontal="left" vertical="center" wrapText="1"/>
    </xf>
    <xf numFmtId="0" fontId="53" fillId="7" borderId="0" xfId="0" applyFont="1" applyFill="1" applyBorder="1" applyAlignment="1">
      <alignment horizontal="left" vertical="center" wrapText="1"/>
    </xf>
    <xf numFmtId="0" fontId="65" fillId="0" borderId="0" xfId="0" applyFont="1" applyAlignment="1"/>
    <xf numFmtId="0" fontId="66" fillId="24" borderId="0" xfId="0" applyFont="1" applyFill="1" applyAlignment="1">
      <alignment horizontal="center" vertical="center"/>
    </xf>
    <xf numFmtId="0" fontId="67" fillId="3" borderId="0" xfId="0" applyFont="1" applyFill="1" applyAlignment="1">
      <alignment horizontal="left" vertical="center" wrapText="1"/>
    </xf>
    <xf numFmtId="0" fontId="17" fillId="25" borderId="10" xfId="0" applyFont="1" applyFill="1" applyBorder="1" applyAlignment="1">
      <alignment horizontal="left" vertical="center" wrapText="1"/>
    </xf>
    <xf numFmtId="0" fontId="17" fillId="25" borderId="57" xfId="0" applyFont="1" applyFill="1" applyBorder="1" applyAlignment="1">
      <alignment horizontal="left" vertical="center" wrapText="1"/>
    </xf>
    <xf numFmtId="0" fontId="17" fillId="25" borderId="11" xfId="0" applyFont="1" applyFill="1" applyBorder="1" applyAlignment="1">
      <alignment horizontal="left" vertical="center" wrapText="1"/>
    </xf>
    <xf numFmtId="0" fontId="17" fillId="25" borderId="12" xfId="0" applyFont="1" applyFill="1" applyBorder="1" applyAlignment="1">
      <alignment horizontal="left" vertical="center" wrapText="1"/>
    </xf>
    <xf numFmtId="0" fontId="8" fillId="0" borderId="0" xfId="0" applyFont="1" applyAlignment="1"/>
    <xf numFmtId="0" fontId="69" fillId="0" borderId="17" xfId="0" applyFont="1" applyBorder="1" applyAlignment="1">
      <alignment horizontal="center" vertical="center" wrapText="1"/>
    </xf>
    <xf numFmtId="0" fontId="69" fillId="0" borderId="0" xfId="0" applyFont="1" applyAlignment="1">
      <alignment horizontal="center" vertical="center" wrapText="1"/>
    </xf>
    <xf numFmtId="0" fontId="9" fillId="5" borderId="0" xfId="0" applyFont="1" applyFill="1" applyAlignment="1">
      <alignment horizontal="center" vertical="center" wrapText="1"/>
    </xf>
    <xf numFmtId="0" fontId="9" fillId="5" borderId="0" xfId="0" applyFont="1" applyFill="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8" xfId="0" applyFont="1" applyFill="1" applyBorder="1" applyAlignment="1">
      <alignment horizontal="center" vertical="center"/>
    </xf>
    <xf numFmtId="0" fontId="11" fillId="7" borderId="17" xfId="0" applyFont="1" applyFill="1" applyBorder="1" applyAlignment="1">
      <alignment horizontal="left" vertical="center" wrapText="1"/>
    </xf>
    <xf numFmtId="0" fontId="11" fillId="7" borderId="0" xfId="0" applyFont="1" applyFill="1" applyAlignment="1">
      <alignment horizontal="left" vertical="center" wrapText="1"/>
    </xf>
    <xf numFmtId="0" fontId="11" fillId="7" borderId="0" xfId="0" applyFont="1" applyFill="1" applyBorder="1" applyAlignment="1">
      <alignment horizontal="left" vertical="center" wrapText="1"/>
    </xf>
    <xf numFmtId="0" fontId="47" fillId="3" borderId="0" xfId="0" applyFont="1" applyFill="1" applyAlignment="1">
      <alignment vertical="center"/>
    </xf>
    <xf numFmtId="0" fontId="10" fillId="7" borderId="42" xfId="0" applyFont="1" applyFill="1" applyBorder="1" applyAlignment="1">
      <alignment horizontal="left" vertical="center" wrapText="1"/>
    </xf>
    <xf numFmtId="0" fontId="10" fillId="7" borderId="43" xfId="0" applyFont="1" applyFill="1" applyBorder="1" applyAlignment="1">
      <alignment horizontal="left" vertical="center" wrapText="1"/>
    </xf>
    <xf numFmtId="0" fontId="10" fillId="7" borderId="44" xfId="0" applyFont="1" applyFill="1" applyBorder="1" applyAlignment="1">
      <alignment horizontal="left" vertical="center" wrapText="1"/>
    </xf>
    <xf numFmtId="0" fontId="26" fillId="3" borderId="17" xfId="2" applyFont="1" applyFill="1" applyBorder="1" applyAlignment="1">
      <alignment horizontal="left" vertical="center" wrapText="1"/>
    </xf>
    <xf numFmtId="0" fontId="26" fillId="3" borderId="0" xfId="2" applyFont="1" applyFill="1" applyAlignment="1">
      <alignment horizontal="left" vertical="center" wrapText="1"/>
    </xf>
    <xf numFmtId="0" fontId="46" fillId="7" borderId="42" xfId="2" applyFont="1" applyFill="1" applyBorder="1" applyAlignment="1">
      <alignment horizontal="left" vertical="center" wrapText="1"/>
    </xf>
    <xf numFmtId="0" fontId="46" fillId="7" borderId="43" xfId="2" applyFont="1" applyFill="1" applyBorder="1" applyAlignment="1">
      <alignment horizontal="left" vertical="center" wrapText="1"/>
    </xf>
    <xf numFmtId="0" fontId="46" fillId="7" borderId="44" xfId="2" applyFont="1" applyFill="1" applyBorder="1" applyAlignment="1">
      <alignment horizontal="left" vertical="center" wrapText="1"/>
    </xf>
    <xf numFmtId="2" fontId="25" fillId="8" borderId="56" xfId="0" quotePrefix="1" applyNumberFormat="1" applyFont="1" applyFill="1" applyBorder="1" applyAlignment="1">
      <alignment horizontal="center" vertical="center"/>
    </xf>
    <xf numFmtId="2" fontId="25" fillId="8" borderId="45" xfId="0" quotePrefix="1" applyNumberFormat="1" applyFont="1" applyFill="1" applyBorder="1" applyAlignment="1">
      <alignment horizontal="center" vertical="center"/>
    </xf>
    <xf numFmtId="2" fontId="25" fillId="9" borderId="10" xfId="0" quotePrefix="1" applyNumberFormat="1" applyFont="1" applyFill="1" applyBorder="1" applyAlignment="1">
      <alignment horizontal="center" vertical="center"/>
    </xf>
    <xf numFmtId="2" fontId="25" fillId="9" borderId="11" xfId="0" quotePrefix="1" applyNumberFormat="1" applyFont="1" applyFill="1" applyBorder="1" applyAlignment="1">
      <alignment horizontal="center" vertical="center"/>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8" fillId="12" borderId="0" xfId="0" applyFont="1" applyFill="1"/>
    <xf numFmtId="0" fontId="0" fillId="12" borderId="0" xfId="0" applyFill="1"/>
    <xf numFmtId="0" fontId="65" fillId="12" borderId="0" xfId="0" applyFont="1" applyFill="1"/>
    <xf numFmtId="0" fontId="8" fillId="12" borderId="23" xfId="0" applyFont="1" applyFill="1" applyBorder="1" applyAlignment="1">
      <alignment wrapText="1"/>
    </xf>
    <xf numFmtId="0" fontId="29" fillId="12" borderId="83" xfId="0" applyFont="1" applyFill="1" applyBorder="1" applyAlignment="1" applyProtection="1">
      <alignment vertical="center" wrapText="1"/>
      <protection locked="0"/>
    </xf>
    <xf numFmtId="0" fontId="29" fillId="12" borderId="0" xfId="0" applyFont="1" applyFill="1" applyAlignment="1" applyProtection="1">
      <alignment vertical="center" wrapText="1"/>
      <protection locked="0"/>
    </xf>
    <xf numFmtId="0" fontId="8" fillId="12" borderId="1" xfId="0" applyFont="1" applyFill="1" applyBorder="1"/>
    <xf numFmtId="0" fontId="8" fillId="12" borderId="1" xfId="0" applyFont="1" applyFill="1" applyBorder="1" applyAlignment="1">
      <alignment wrapText="1"/>
    </xf>
    <xf numFmtId="0" fontId="12" fillId="12" borderId="23" xfId="0" applyFont="1" applyFill="1" applyBorder="1" applyAlignment="1">
      <alignment wrapText="1"/>
    </xf>
    <xf numFmtId="0" fontId="50" fillId="12" borderId="0" xfId="0" applyFont="1" applyFill="1" applyAlignment="1">
      <alignment wrapText="1"/>
    </xf>
    <xf numFmtId="0" fontId="50" fillId="12" borderId="1" xfId="0" applyFont="1" applyFill="1" applyBorder="1" applyAlignment="1">
      <alignment wrapText="1"/>
    </xf>
    <xf numFmtId="0" fontId="22" fillId="12" borderId="1" xfId="2" applyFont="1" applyFill="1" applyBorder="1" applyAlignment="1" applyProtection="1">
      <alignment wrapText="1"/>
      <protection locked="0"/>
    </xf>
    <xf numFmtId="1" fontId="11" fillId="2" borderId="6" xfId="1" applyNumberFormat="1" applyFont="1" applyFill="1" applyBorder="1" applyAlignment="1">
      <alignment horizontal="center" vertical="center" wrapText="1"/>
    </xf>
    <xf numFmtId="0" fontId="22" fillId="12" borderId="1" xfId="1" applyFont="1" applyFill="1" applyBorder="1" applyProtection="1">
      <protection locked="0"/>
    </xf>
    <xf numFmtId="0" fontId="8" fillId="12" borderId="1" xfId="0" applyFont="1" applyFill="1" applyBorder="1" applyAlignment="1">
      <alignment vertical="center"/>
    </xf>
  </cellXfs>
  <cellStyles count="6">
    <cellStyle name="Canran 2" xfId="5" xr:uid="{7A2CD752-2DF8-426B-89E3-AEB74E683663}"/>
    <cellStyle name="Normal" xfId="0" builtinId="0"/>
    <cellStyle name="Normal 2" xfId="1" xr:uid="{1BEE3AD4-A72C-4305-B2DE-E915DB0CB3E0}"/>
    <cellStyle name="Normal 2 2" xfId="2" xr:uid="{2A342190-7444-4627-BDCB-390DA1906099}"/>
    <cellStyle name="Normal 2 2 2" xfId="3" xr:uid="{692B818F-1FDC-4CE6-9AB8-5347542A5236}"/>
    <cellStyle name="Normal 3" xfId="4" xr:uid="{0920E1B7-CE7E-40EB-92DE-AC35203704DC}"/>
  </cellStyles>
  <dxfs count="24">
    <dxf>
      <font>
        <b val="0"/>
        <i val="0"/>
        <strike val="0"/>
        <condense val="0"/>
        <extend val="0"/>
        <outline val="0"/>
        <shadow val="0"/>
        <u val="none"/>
        <vertAlign val="baseline"/>
        <sz val="11"/>
        <color theme="1"/>
        <name val="Segoe UI"/>
        <family val="2"/>
        <scheme val="none"/>
      </font>
      <numFmt numFmtId="0" formatCode="General"/>
      <fill>
        <patternFill patternType="solid">
          <fgColor indexed="64"/>
          <bgColor theme="4" tint="0.79998168889431442"/>
        </patternFill>
      </fill>
      <alignment horizontal="general" vertical="bottom"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Segoe U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Segoe U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Segoe U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egoe UI"/>
        <family val="2"/>
        <scheme val="none"/>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Segoe U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Segoe U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Segoe UI"/>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Segoe U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Segoe UI"/>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Segoe UI"/>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Segoe UI"/>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Segoe UI"/>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Segoe UI"/>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auto="1"/>
        <name val="Segoe UI"/>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auto="1"/>
        </right>
        <top style="thin">
          <color auto="1"/>
        </top>
        <bottom style="thin">
          <color auto="1"/>
        </bottom>
      </border>
    </dxf>
    <dxf>
      <font>
        <b/>
        <i val="0"/>
        <strike val="0"/>
        <condense val="0"/>
        <extend val="0"/>
        <outline val="0"/>
        <shadow val="0"/>
        <u val="none"/>
        <vertAlign val="baseline"/>
        <sz val="11"/>
        <color auto="1"/>
        <name val="Segoe UI"/>
        <family val="2"/>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Segoe UI"/>
        <family val="2"/>
        <scheme val="none"/>
      </font>
      <fill>
        <patternFill patternType="solid">
          <fgColor rgb="FF000000"/>
          <bgColor rgb="FFDCE6F1"/>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0"/>
        <name val="Segoe UI"/>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305496"/>
      <color rgb="FFFFFF99"/>
      <color rgb="FF99CCFF"/>
      <color rgb="FF9999FF"/>
      <color rgb="FFFFCCCC"/>
      <color rgb="FFFFA6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7.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19438</xdr:colOff>
      <xdr:row>0</xdr:row>
      <xdr:rowOff>155509</xdr:rowOff>
    </xdr:from>
    <xdr:to>
      <xdr:col>2</xdr:col>
      <xdr:colOff>780920</xdr:colOff>
      <xdr:row>3</xdr:row>
      <xdr:rowOff>136071</xdr:rowOff>
    </xdr:to>
    <xdr:pic>
      <xdr:nvPicPr>
        <xdr:cNvPr id="2" name="Picture 23" descr="A black text on a white background&#10;&#10;Description automatically generated">
          <a:extLst>
            <a:ext uri="{FF2B5EF4-FFF2-40B4-BE49-F238E27FC236}">
              <a16:creationId xmlns:a16="http://schemas.microsoft.com/office/drawing/2014/main" id="{2CE4A40C-4815-93FE-886C-E544450CC5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6708" y="155509"/>
          <a:ext cx="2439567" cy="563725"/>
        </a:xfrm>
        <a:prstGeom prst="rect">
          <a:avLst/>
        </a:prstGeom>
      </xdr:spPr>
    </xdr:pic>
    <xdr:clientData/>
  </xdr:twoCellAnchor>
  <xdr:twoCellAnchor editAs="oneCell">
    <xdr:from>
      <xdr:col>0</xdr:col>
      <xdr:colOff>272143</xdr:colOff>
      <xdr:row>18</xdr:row>
      <xdr:rowOff>19438</xdr:rowOff>
    </xdr:from>
    <xdr:to>
      <xdr:col>3</xdr:col>
      <xdr:colOff>1427674</xdr:colOff>
      <xdr:row>21</xdr:row>
      <xdr:rowOff>59146</xdr:rowOff>
    </xdr:to>
    <xdr:pic>
      <xdr:nvPicPr>
        <xdr:cNvPr id="3" name="Picture 1">
          <a:extLst>
            <a:ext uri="{FF2B5EF4-FFF2-40B4-BE49-F238E27FC236}">
              <a16:creationId xmlns:a16="http://schemas.microsoft.com/office/drawing/2014/main" id="{AD520394-86CB-6645-DA57-75D1FCFB53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2143" y="7153469"/>
          <a:ext cx="5705280" cy="631761"/>
        </a:xfrm>
        <a:prstGeom prst="rect">
          <a:avLst/>
        </a:prstGeom>
        <a:noFill/>
      </xdr:spPr>
    </xdr:pic>
    <xdr:clientData/>
  </xdr:twoCellAnchor>
  <xdr:twoCellAnchor editAs="oneCell">
    <xdr:from>
      <xdr:col>4</xdr:col>
      <xdr:colOff>0</xdr:colOff>
      <xdr:row>17</xdr:row>
      <xdr:rowOff>130162</xdr:rowOff>
    </xdr:from>
    <xdr:to>
      <xdr:col>5</xdr:col>
      <xdr:colOff>136473</xdr:colOff>
      <xdr:row>22</xdr:row>
      <xdr:rowOff>93578</xdr:rowOff>
    </xdr:to>
    <xdr:pic>
      <xdr:nvPicPr>
        <xdr:cNvPr id="4" name="Llun 3" descr="A blue and white logo&#10;&#10;Description automatically generated">
          <a:extLst>
            <a:ext uri="{FF2B5EF4-FFF2-40B4-BE49-F238E27FC236}">
              <a16:creationId xmlns:a16="http://schemas.microsoft.com/office/drawing/2014/main" id="{30D3DE32-3B27-B656-F72F-C290872366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29923" y="7089244"/>
          <a:ext cx="2060912" cy="935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25080</xdr:colOff>
      <xdr:row>48</xdr:row>
      <xdr:rowOff>29783</xdr:rowOff>
    </xdr:to>
    <xdr:pic>
      <xdr:nvPicPr>
        <xdr:cNvPr id="10" name="Picture">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1"/>
        <a:stretch>
          <a:fillRect/>
        </a:stretch>
      </xdr:blipFill>
      <xdr:spPr>
        <a:xfrm>
          <a:off x="0" y="0"/>
          <a:ext cx="24384" cy="219455"/>
        </a:xfrm>
        <a:prstGeom prst="rect">
          <a:avLst/>
        </a:prstGeom>
      </xdr:spPr>
    </xdr:pic>
    <xdr:clientData/>
  </xdr:twoCellAnchor>
  <xdr:twoCellAnchor editAs="oneCell">
    <xdr:from>
      <xdr:col>3</xdr:col>
      <xdr:colOff>457200</xdr:colOff>
      <xdr:row>33</xdr:row>
      <xdr:rowOff>22860</xdr:rowOff>
    </xdr:from>
    <xdr:to>
      <xdr:col>3</xdr:col>
      <xdr:colOff>1266353</xdr:colOff>
      <xdr:row>33</xdr:row>
      <xdr:rowOff>536373</xdr:rowOff>
    </xdr:to>
    <xdr:pic>
      <xdr:nvPicPr>
        <xdr:cNvPr id="5" name="Picture 4">
          <a:extLst>
            <a:ext uri="{FF2B5EF4-FFF2-40B4-BE49-F238E27FC236}">
              <a16:creationId xmlns:a16="http://schemas.microsoft.com/office/drawing/2014/main" id="{59D06193-4A01-31D1-FBEC-26DD5CCE52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3620" y="12481560"/>
          <a:ext cx="807883" cy="5135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DAAB30-B91C-42EB-BC64-EF68FB444197}" name="Risk_Register2" displayName="Risk_Register2" ref="A12:P61" totalsRowShown="0" headerRowDxfId="20" dataDxfId="19" headerRowBorderDxfId="17" tableBorderDxfId="18" totalsRowBorderDxfId="16">
  <autoFilter ref="A12:P61" xr:uid="{FADAAB30-B91C-42EB-BC64-EF68FB444197}"/>
  <tableColumns count="16">
    <tableColumn id="5" xr3:uid="{F9972BC5-678D-48B5-A77E-9F7237704246}" name="List _x000a_of items" dataDxfId="15"/>
    <tableColumn id="16" xr3:uid="{7CA77F9C-043D-4889-BD26-8F5EF2D808FC}" name="Risk status" dataDxfId="14" dataCellStyle="Normal 2"/>
    <tableColumn id="6" xr3:uid="{8A08D09D-3BE0-4D58-BC30-08430ADE1792}" name="Risk category " dataDxfId="13"/>
    <tableColumn id="7" xr3:uid="{D975A770-7C22-43B3-8220-6785F7279FC2}" name="Threat /  Opportunity " dataDxfId="12"/>
    <tableColumn id="8" xr3:uid="{58BE79BA-1B0B-4FDE-83AB-08EB799345AB}" name="Risk / Opportunity  " dataDxfId="11"/>
    <tableColumn id="1" xr3:uid="{E390E60A-FC11-446E-B1A6-9D57A6CC921C}" name="Detailed Description_x000a_(There is a risk/opportunity that…….) " dataDxfId="10"/>
    <tableColumn id="12" xr3:uid="{F116B7B7-CB51-4659-B3C6-E9A6E617389E}" name="Risk / Opportunity Cause _x000a_(The risk is caused by….)" dataDxfId="9"/>
    <tableColumn id="11" xr3:uid="{3339DD29-DFE7-4869-81E8-17A398DC2210}" name="Consequence of risk / opportunity_x000a_(The impact of the threat will be….)" dataDxfId="8"/>
    <tableColumn id="9" xr3:uid="{B5915E29-87F2-415F-97AC-8370FA5B546B}" name="Likelihood " dataDxfId="7"/>
    <tableColumn id="13" xr3:uid="{852190BD-2E7F-47A8-9620-488395995E28}" name="Impact" dataDxfId="6"/>
    <tableColumn id="2" xr3:uid="{72B2E51C-60A4-4ED6-9444-25ABE19A2362}" name="Risk Rating" dataDxfId="5"/>
    <tableColumn id="3" xr3:uid="{694CBFF5-5D17-45CB-94F7-925F84358D3D}" name="Mitigation Strategy and actions" dataDxfId="4"/>
    <tableColumn id="15" xr3:uid="{826A4091-A698-4C47-9413-DF37135E0942}" name="When the mitigation action has been / will be implemented" dataDxfId="3"/>
    <tableColumn id="14" xr3:uid="{C825BC43-CEB9-4D02-BBA0-1B629C3750F2}" name="Post Mitigation Likelihood" dataDxfId="2"/>
    <tableColumn id="10" xr3:uid="{AD04F905-948F-4E64-BAE8-AF1C25356A84}" name="Post Mitigation Impact" dataDxfId="1"/>
    <tableColumn id="4" xr3:uid="{F4EFA369-675D-4C10-A7E7-DEB7227A93F3}" name="Post Mitigation Risk Assessment Rating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174E-94C5-4E9E-9A1A-F94D43981AE7}">
  <sheetPr>
    <pageSetUpPr fitToPage="1"/>
  </sheetPr>
  <dimension ref="A4:L17"/>
  <sheetViews>
    <sheetView showGridLines="0" topLeftCell="A5" zoomScale="110" zoomScaleNormal="110" zoomScaleSheetLayoutView="100" workbookViewId="0">
      <selection activeCell="A17" sqref="A17:G17"/>
    </sheetView>
  </sheetViews>
  <sheetFormatPr defaultColWidth="8.54296875" defaultRowHeight="15" customHeight="1" x14ac:dyDescent="0.45"/>
  <cols>
    <col min="1" max="1" width="11.90625" style="8" customWidth="1"/>
    <col min="2" max="2" width="25" style="8" customWidth="1"/>
    <col min="3" max="3" width="31.08984375" style="8" customWidth="1"/>
    <col min="4" max="4" width="33" style="8" customWidth="1"/>
    <col min="5" max="6" width="28.08984375" style="8" customWidth="1"/>
    <col min="7" max="7" width="28.54296875" style="8" customWidth="1"/>
    <col min="8" max="16384" width="8.54296875" style="8"/>
  </cols>
  <sheetData>
    <row r="4" spans="1:12" ht="15.9" customHeight="1" x14ac:dyDescent="0.45"/>
    <row r="5" spans="1:12" s="62" customFormat="1" ht="36" customHeight="1" x14ac:dyDescent="0.85">
      <c r="A5" s="425" t="s">
        <v>0</v>
      </c>
      <c r="B5" s="425"/>
      <c r="C5" s="425"/>
      <c r="D5" s="425"/>
      <c r="E5" s="425"/>
      <c r="F5" s="425"/>
      <c r="G5" s="425"/>
      <c r="H5" s="113"/>
      <c r="I5" s="113"/>
      <c r="J5" s="113"/>
      <c r="K5" s="113"/>
      <c r="L5" s="113"/>
    </row>
    <row r="6" spans="1:12" ht="15.9" customHeight="1" thickBot="1" x14ac:dyDescent="0.5"/>
    <row r="7" spans="1:12" ht="26.15" customHeight="1" x14ac:dyDescent="0.45">
      <c r="A7" s="426" t="s">
        <v>1</v>
      </c>
      <c r="B7" s="427"/>
      <c r="C7" s="427"/>
      <c r="D7" s="427"/>
      <c r="E7" s="427"/>
      <c r="F7" s="427"/>
      <c r="G7" s="428"/>
    </row>
    <row r="8" spans="1:12" ht="139.65" customHeight="1" thickBot="1" x14ac:dyDescent="0.5">
      <c r="A8" s="429" t="s">
        <v>2</v>
      </c>
      <c r="B8" s="430"/>
      <c r="C8" s="430"/>
      <c r="D8" s="430"/>
      <c r="E8" s="430"/>
      <c r="F8" s="430"/>
      <c r="G8" s="431"/>
    </row>
    <row r="9" spans="1:12" ht="15" customHeight="1" thickBot="1" x14ac:dyDescent="0.5"/>
    <row r="10" spans="1:12" ht="26.15" customHeight="1" x14ac:dyDescent="0.45">
      <c r="A10" s="426" t="s">
        <v>3</v>
      </c>
      <c r="B10" s="427"/>
      <c r="C10" s="427"/>
      <c r="D10" s="427"/>
      <c r="E10" s="427"/>
      <c r="F10" s="427"/>
      <c r="G10" s="428"/>
    </row>
    <row r="11" spans="1:12" ht="20.399999999999999" customHeight="1" x14ac:dyDescent="0.45">
      <c r="A11" s="432" t="s">
        <v>4</v>
      </c>
      <c r="B11" s="433"/>
      <c r="C11" s="433"/>
      <c r="D11" s="433"/>
      <c r="E11" s="433"/>
      <c r="F11" s="433"/>
      <c r="G11" s="434"/>
    </row>
    <row r="12" spans="1:12" ht="33.65" customHeight="1" x14ac:dyDescent="0.45">
      <c r="A12" s="234"/>
      <c r="B12" s="435" t="s">
        <v>5</v>
      </c>
      <c r="C12" s="435"/>
      <c r="D12" s="435"/>
      <c r="E12" s="435"/>
      <c r="F12" s="435"/>
      <c r="G12" s="436"/>
    </row>
    <row r="13" spans="1:12" ht="36" customHeight="1" x14ac:dyDescent="0.45">
      <c r="A13" s="235"/>
      <c r="B13" s="435" t="s">
        <v>6</v>
      </c>
      <c r="C13" s="435"/>
      <c r="D13" s="435"/>
      <c r="E13" s="435"/>
      <c r="F13" s="435"/>
      <c r="G13" s="436"/>
    </row>
    <row r="14" spans="1:12" ht="36" customHeight="1" thickBot="1" x14ac:dyDescent="0.5">
      <c r="A14" s="236"/>
      <c r="B14" s="437" t="s">
        <v>7</v>
      </c>
      <c r="C14" s="437"/>
      <c r="D14" s="437"/>
      <c r="E14" s="437"/>
      <c r="F14" s="437"/>
      <c r="G14" s="438"/>
    </row>
    <row r="15" spans="1:12" ht="17" thickBot="1" x14ac:dyDescent="0.5"/>
    <row r="16" spans="1:12" ht="26.15" customHeight="1" x14ac:dyDescent="0.45">
      <c r="A16" s="426" t="s">
        <v>8</v>
      </c>
      <c r="B16" s="427"/>
      <c r="C16" s="427"/>
      <c r="D16" s="427"/>
      <c r="E16" s="427"/>
      <c r="F16" s="427"/>
      <c r="G16" s="428"/>
    </row>
    <row r="17" spans="1:7" ht="60.65" customHeight="1" thickBot="1" x14ac:dyDescent="0.5">
      <c r="A17" s="429" t="s">
        <v>9</v>
      </c>
      <c r="B17" s="430"/>
      <c r="C17" s="430"/>
      <c r="D17" s="430"/>
      <c r="E17" s="430"/>
      <c r="F17" s="430"/>
      <c r="G17" s="431"/>
    </row>
  </sheetData>
  <mergeCells count="10">
    <mergeCell ref="A5:G5"/>
    <mergeCell ref="A7:G7"/>
    <mergeCell ref="A8:G8"/>
    <mergeCell ref="A16:G16"/>
    <mergeCell ref="A17:G17"/>
    <mergeCell ref="A10:G10"/>
    <mergeCell ref="A11:G11"/>
    <mergeCell ref="B13:G13"/>
    <mergeCell ref="B14:G14"/>
    <mergeCell ref="B12:G12"/>
  </mergeCells>
  <pageMargins left="0.39370078740157483" right="0.39370078740157483" top="0.59055118110236227" bottom="0.39370078740157483" header="0.19685039370078741" footer="0.19685039370078741"/>
  <pageSetup paperSize="8" fitToWidth="0" orientation="landscape" r:id="rId1"/>
  <headerFooter>
    <oddHeader>&amp;L&amp;"Segoe UI,Bold"&amp;14&amp;A</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K50"/>
  <sheetViews>
    <sheetView showGridLines="0" tabSelected="1" topLeftCell="A15" zoomScaleNormal="100" zoomScaleSheetLayoutView="100" workbookViewId="0">
      <selection activeCell="H19" sqref="H19"/>
    </sheetView>
  </sheetViews>
  <sheetFormatPr defaultColWidth="8.54296875" defaultRowHeight="15" customHeight="1" x14ac:dyDescent="0.45"/>
  <cols>
    <col min="1" max="6" width="27.453125" style="8" customWidth="1"/>
    <col min="7" max="7" width="2.90625" style="8" customWidth="1"/>
    <col min="8" max="8" width="99.6328125" style="8" customWidth="1"/>
    <col min="9" max="16384" width="8.54296875" style="8"/>
  </cols>
  <sheetData>
    <row r="1" spans="1:11" ht="15.9" customHeight="1" x14ac:dyDescent="0.45"/>
    <row r="2" spans="1:11" s="62" customFormat="1" ht="36" customHeight="1" x14ac:dyDescent="0.85">
      <c r="A2" s="425" t="s">
        <v>10</v>
      </c>
      <c r="B2" s="425"/>
      <c r="C2" s="425"/>
      <c r="D2" s="425"/>
      <c r="E2" s="425"/>
      <c r="F2" s="425"/>
      <c r="G2" s="113"/>
      <c r="H2" s="113"/>
      <c r="I2" s="113"/>
      <c r="J2" s="113"/>
      <c r="K2" s="113"/>
    </row>
    <row r="3" spans="1:11" ht="15.9" customHeight="1" thickBot="1" x14ac:dyDescent="0.5"/>
    <row r="4" spans="1:11" ht="39.9" customHeight="1" thickBot="1" x14ac:dyDescent="0.5">
      <c r="A4" s="448" t="s">
        <v>11</v>
      </c>
      <c r="B4" s="449"/>
      <c r="C4" s="449"/>
      <c r="D4" s="449"/>
      <c r="E4" s="449"/>
      <c r="F4" s="450"/>
    </row>
    <row r="5" spans="1:11" ht="16.5" x14ac:dyDescent="0.45"/>
    <row r="6" spans="1:11" ht="24" customHeight="1" x14ac:dyDescent="0.45">
      <c r="A6" s="210" t="s">
        <v>12</v>
      </c>
      <c r="B6" s="451" t="s">
        <v>13</v>
      </c>
      <c r="C6" s="451"/>
      <c r="D6" s="451"/>
      <c r="E6" s="451"/>
      <c r="F6" s="451"/>
    </row>
    <row r="7" spans="1:11" ht="24" customHeight="1" x14ac:dyDescent="0.45">
      <c r="A7" s="210" t="s">
        <v>14</v>
      </c>
      <c r="B7" s="452" t="s">
        <v>15</v>
      </c>
      <c r="C7" s="451"/>
      <c r="D7" s="451"/>
      <c r="E7" s="451"/>
      <c r="F7" s="451"/>
    </row>
    <row r="8" spans="1:11" ht="24" customHeight="1" x14ac:dyDescent="0.45">
      <c r="A8" s="210" t="s">
        <v>16</v>
      </c>
      <c r="B8" s="312" t="s">
        <v>17</v>
      </c>
      <c r="C8" s="165" t="s">
        <v>18</v>
      </c>
      <c r="D8" s="237">
        <v>45078</v>
      </c>
      <c r="E8" s="165" t="s">
        <v>19</v>
      </c>
      <c r="F8" s="237">
        <v>45657</v>
      </c>
    </row>
    <row r="9" spans="1:11" ht="19.399999999999999" customHeight="1" x14ac:dyDescent="0.45">
      <c r="A9" s="238"/>
      <c r="B9" s="238"/>
    </row>
    <row r="10" spans="1:11" ht="18" customHeight="1" x14ac:dyDescent="0.45">
      <c r="A10" s="442" t="s">
        <v>20</v>
      </c>
      <c r="B10" s="443"/>
      <c r="C10" s="165" t="s">
        <v>21</v>
      </c>
      <c r="D10" s="239" t="s">
        <v>22</v>
      </c>
      <c r="E10" s="165" t="s">
        <v>23</v>
      </c>
      <c r="F10" s="165" t="s">
        <v>24</v>
      </c>
    </row>
    <row r="11" spans="1:11" ht="24" customHeight="1" x14ac:dyDescent="0.45">
      <c r="A11" s="444"/>
      <c r="B11" s="445"/>
      <c r="C11" s="265">
        <v>2</v>
      </c>
      <c r="D11" s="309">
        <v>45170</v>
      </c>
      <c r="E11" s="310">
        <v>45291</v>
      </c>
      <c r="F11" s="267" t="s">
        <v>25</v>
      </c>
      <c r="H11" s="8" t="s">
        <v>845</v>
      </c>
    </row>
    <row r="12" spans="1:11" ht="24" customHeight="1" thickBot="1" x14ac:dyDescent="0.5">
      <c r="C12" s="240"/>
      <c r="D12" s="241"/>
      <c r="E12" s="240"/>
      <c r="F12" s="61"/>
      <c r="H12" s="8" t="s">
        <v>846</v>
      </c>
    </row>
    <row r="13" spans="1:11" ht="69.650000000000006" customHeight="1" thickBot="1" x14ac:dyDescent="0.5">
      <c r="A13" s="439" t="s">
        <v>26</v>
      </c>
      <c r="B13" s="440"/>
      <c r="C13" s="440"/>
      <c r="D13" s="440"/>
      <c r="E13" s="440"/>
      <c r="F13" s="441"/>
    </row>
    <row r="14" spans="1:11" ht="24" customHeight="1" x14ac:dyDescent="0.45"/>
    <row r="15" spans="1:11" ht="25.4" customHeight="1" x14ac:dyDescent="0.45">
      <c r="A15" s="446" t="s">
        <v>27</v>
      </c>
      <c r="B15" s="447"/>
      <c r="C15" s="165" t="s">
        <v>28</v>
      </c>
      <c r="D15" s="165" t="s">
        <v>29</v>
      </c>
      <c r="E15" s="165"/>
      <c r="F15" s="165"/>
    </row>
    <row r="16" spans="1:11" ht="81.650000000000006" customHeight="1" x14ac:dyDescent="0.45">
      <c r="A16" s="242" t="s">
        <v>30</v>
      </c>
      <c r="B16" s="165" t="s">
        <v>31</v>
      </c>
      <c r="C16" s="243" t="s">
        <v>32</v>
      </c>
      <c r="D16" s="165" t="s">
        <v>33</v>
      </c>
      <c r="E16" s="165" t="s">
        <v>34</v>
      </c>
      <c r="F16" s="165" t="s">
        <v>35</v>
      </c>
    </row>
    <row r="17" spans="1:8" ht="33.9" customHeight="1" x14ac:dyDescent="0.45">
      <c r="A17" s="244" t="s">
        <v>36</v>
      </c>
      <c r="B17" s="245">
        <v>376000</v>
      </c>
      <c r="C17" s="268">
        <v>10000</v>
      </c>
      <c r="D17" s="269">
        <v>10000</v>
      </c>
      <c r="E17" s="246">
        <f>C17+D17</f>
        <v>20000</v>
      </c>
      <c r="F17" s="247">
        <f t="shared" ref="F17:F18" si="0">B17-E17</f>
        <v>356000</v>
      </c>
    </row>
    <row r="18" spans="1:8" ht="33.9" customHeight="1" x14ac:dyDescent="0.45">
      <c r="A18" s="244" t="s">
        <v>37</v>
      </c>
      <c r="B18" s="245">
        <v>100000</v>
      </c>
      <c r="C18" s="268">
        <v>3000</v>
      </c>
      <c r="D18" s="269">
        <v>1150</v>
      </c>
      <c r="E18" s="246">
        <f>C18+D18</f>
        <v>4150</v>
      </c>
      <c r="F18" s="247">
        <f t="shared" si="0"/>
        <v>95850</v>
      </c>
    </row>
    <row r="19" spans="1:8" ht="33.9" customHeight="1" x14ac:dyDescent="0.45">
      <c r="A19" s="244" t="s">
        <v>38</v>
      </c>
      <c r="B19" s="245">
        <v>37600</v>
      </c>
      <c r="C19" s="268">
        <v>1000</v>
      </c>
      <c r="D19" s="269">
        <v>597</v>
      </c>
      <c r="E19" s="246">
        <f>C19+D19</f>
        <v>1597</v>
      </c>
      <c r="F19" s="247">
        <f t="shared" ref="F19" si="1">B19-E19</f>
        <v>36003</v>
      </c>
      <c r="H19" s="519" t="s">
        <v>39</v>
      </c>
    </row>
    <row r="20" spans="1:8" s="251" customFormat="1" ht="26.4" customHeight="1" x14ac:dyDescent="0.45">
      <c r="A20" s="248" t="s">
        <v>40</v>
      </c>
      <c r="B20" s="249">
        <f>SUM(B17:B19)</f>
        <v>513600</v>
      </c>
      <c r="C20" s="250">
        <f>SUM(C17:C19)</f>
        <v>14000</v>
      </c>
      <c r="D20" s="250">
        <f t="shared" ref="D20:F20" si="2">SUM(D17:D19)</f>
        <v>11747</v>
      </c>
      <c r="E20" s="250">
        <f t="shared" si="2"/>
        <v>25747</v>
      </c>
      <c r="F20" s="250">
        <f t="shared" si="2"/>
        <v>487853</v>
      </c>
      <c r="H20" s="518" t="s">
        <v>41</v>
      </c>
    </row>
    <row r="21" spans="1:8" s="251" customFormat="1" ht="17.149999999999999" customHeight="1" x14ac:dyDescent="0.45">
      <c r="A21" s="11"/>
      <c r="B21" s="8"/>
      <c r="C21" s="8"/>
      <c r="D21" s="8"/>
      <c r="E21" s="8"/>
      <c r="F21" s="8"/>
    </row>
    <row r="22" spans="1:8" ht="17" thickBot="1" x14ac:dyDescent="0.5">
      <c r="A22" s="11"/>
    </row>
    <row r="23" spans="1:8" ht="17.5" x14ac:dyDescent="0.45">
      <c r="A23" s="252" t="s">
        <v>42</v>
      </c>
      <c r="B23" s="253"/>
      <c r="C23" s="253"/>
      <c r="D23" s="253"/>
      <c r="E23" s="253"/>
      <c r="F23" s="254"/>
    </row>
    <row r="24" spans="1:8" ht="17" thickBot="1" x14ac:dyDescent="0.5">
      <c r="A24" s="255"/>
      <c r="F24" s="256"/>
    </row>
    <row r="25" spans="1:8" s="259" customFormat="1" ht="36" customHeight="1" x14ac:dyDescent="0.35">
      <c r="A25" s="257"/>
      <c r="B25" s="457" t="s">
        <v>43</v>
      </c>
      <c r="C25" s="458"/>
      <c r="D25" s="458"/>
      <c r="E25" s="459"/>
      <c r="F25" s="258"/>
    </row>
    <row r="26" spans="1:8" s="259" customFormat="1" ht="36" customHeight="1" x14ac:dyDescent="0.35">
      <c r="A26" s="257"/>
      <c r="B26" s="460" t="s">
        <v>44</v>
      </c>
      <c r="C26" s="461"/>
      <c r="D26" s="461"/>
      <c r="E26" s="462"/>
      <c r="F26" s="258"/>
    </row>
    <row r="27" spans="1:8" s="259" customFormat="1" ht="51.65" customHeight="1" x14ac:dyDescent="0.35">
      <c r="A27" s="257"/>
      <c r="B27" s="460" t="s">
        <v>45</v>
      </c>
      <c r="C27" s="461"/>
      <c r="D27" s="461"/>
      <c r="E27" s="462"/>
      <c r="F27" s="258"/>
    </row>
    <row r="28" spans="1:8" s="259" customFormat="1" ht="36" customHeight="1" x14ac:dyDescent="0.35">
      <c r="A28" s="257"/>
      <c r="B28" s="463" t="s">
        <v>46</v>
      </c>
      <c r="C28" s="464"/>
      <c r="D28" s="464"/>
      <c r="E28" s="465"/>
      <c r="F28" s="258"/>
    </row>
    <row r="29" spans="1:8" s="259" customFormat="1" ht="36" customHeight="1" x14ac:dyDescent="0.35">
      <c r="A29" s="257"/>
      <c r="B29" s="463" t="s">
        <v>47</v>
      </c>
      <c r="C29" s="464"/>
      <c r="D29" s="464"/>
      <c r="E29" s="465"/>
      <c r="F29" s="258"/>
    </row>
    <row r="30" spans="1:8" s="259" customFormat="1" ht="36" customHeight="1" thickBot="1" x14ac:dyDescent="0.4">
      <c r="A30" s="257"/>
      <c r="B30" s="466" t="s">
        <v>48</v>
      </c>
      <c r="C30" s="467"/>
      <c r="D30" s="467"/>
      <c r="E30" s="468"/>
      <c r="F30" s="258"/>
    </row>
    <row r="31" spans="1:8" ht="16.5" x14ac:dyDescent="0.45">
      <c r="A31" s="260"/>
      <c r="F31" s="256"/>
    </row>
    <row r="32" spans="1:8" ht="39" customHeight="1" x14ac:dyDescent="0.45">
      <c r="A32" s="260"/>
      <c r="B32" s="199" t="s">
        <v>49</v>
      </c>
      <c r="C32" s="456" t="s">
        <v>50</v>
      </c>
      <c r="D32" s="454"/>
      <c r="E32" s="455"/>
      <c r="F32" s="256"/>
    </row>
    <row r="33" spans="1:8" ht="14.4" customHeight="1" x14ac:dyDescent="0.45">
      <c r="A33" s="260"/>
      <c r="B33" s="259"/>
      <c r="C33" s="301"/>
      <c r="D33" s="301"/>
      <c r="E33" s="301"/>
      <c r="F33" s="256"/>
      <c r="G33" s="60"/>
    </row>
    <row r="34" spans="1:8" ht="43.75" customHeight="1" x14ac:dyDescent="0.45">
      <c r="A34" s="260"/>
      <c r="B34" s="199" t="s">
        <v>51</v>
      </c>
      <c r="C34" s="456"/>
      <c r="D34" s="454"/>
      <c r="E34" s="455"/>
      <c r="F34" s="256"/>
      <c r="H34" s="526" t="s">
        <v>52</v>
      </c>
    </row>
    <row r="35" spans="1:8" ht="14.4" customHeight="1" x14ac:dyDescent="0.45">
      <c r="A35" s="260"/>
      <c r="B35" s="259"/>
      <c r="C35" s="301"/>
      <c r="D35" s="301"/>
      <c r="E35" s="301"/>
      <c r="F35" s="256"/>
    </row>
    <row r="36" spans="1:8" ht="39" customHeight="1" x14ac:dyDescent="0.45">
      <c r="A36" s="260"/>
      <c r="B36" s="199" t="s">
        <v>53</v>
      </c>
      <c r="C36" s="456" t="s">
        <v>54</v>
      </c>
      <c r="D36" s="454"/>
      <c r="E36" s="455"/>
      <c r="F36" s="256"/>
    </row>
    <row r="37" spans="1:8" ht="14.4" customHeight="1" x14ac:dyDescent="0.45">
      <c r="A37" s="260"/>
      <c r="B37" s="261"/>
      <c r="C37" s="302"/>
      <c r="D37" s="303"/>
      <c r="E37" s="303"/>
      <c r="F37" s="256"/>
    </row>
    <row r="38" spans="1:8" ht="39" customHeight="1" x14ac:dyDescent="0.45">
      <c r="A38" s="260"/>
      <c r="B38" s="199" t="s">
        <v>55</v>
      </c>
      <c r="C38" s="453">
        <v>45296</v>
      </c>
      <c r="D38" s="454"/>
      <c r="E38" s="455"/>
      <c r="F38" s="256"/>
    </row>
    <row r="39" spans="1:8" ht="17" thickBot="1" x14ac:dyDescent="0.5">
      <c r="A39" s="262"/>
      <c r="B39" s="263"/>
      <c r="C39" s="263"/>
      <c r="D39" s="263"/>
      <c r="E39" s="263"/>
      <c r="F39" s="264"/>
    </row>
    <row r="40" spans="1:8" ht="16.5" x14ac:dyDescent="0.45">
      <c r="A40" s="11"/>
    </row>
    <row r="41" spans="1:8" ht="16.5" x14ac:dyDescent="0.45">
      <c r="A41" s="11"/>
    </row>
    <row r="42" spans="1:8" ht="16.5" x14ac:dyDescent="0.45"/>
    <row r="43" spans="1:8" ht="16.5" x14ac:dyDescent="0.45"/>
    <row r="44" spans="1:8" ht="16.5" x14ac:dyDescent="0.45"/>
    <row r="45" spans="1:8" ht="16.5" x14ac:dyDescent="0.45"/>
    <row r="46" spans="1:8" ht="16.5" x14ac:dyDescent="0.45"/>
    <row r="47" spans="1:8" ht="16.5" x14ac:dyDescent="0.45"/>
    <row r="48" spans="1:8" ht="16.5" x14ac:dyDescent="0.45"/>
    <row r="49" ht="16.5" x14ac:dyDescent="0.45"/>
    <row r="50" ht="16.5" x14ac:dyDescent="0.45"/>
  </sheetData>
  <mergeCells count="17">
    <mergeCell ref="C38:E38"/>
    <mergeCell ref="C36:E36"/>
    <mergeCell ref="C34:E34"/>
    <mergeCell ref="C32:E32"/>
    <mergeCell ref="B25:E25"/>
    <mergeCell ref="B26:E26"/>
    <mergeCell ref="B27:E27"/>
    <mergeCell ref="B28:E28"/>
    <mergeCell ref="B29:E29"/>
    <mergeCell ref="B30:E30"/>
    <mergeCell ref="A13:F13"/>
    <mergeCell ref="A10:B11"/>
    <mergeCell ref="A15:B15"/>
    <mergeCell ref="A2:F2"/>
    <mergeCell ref="A4:F4"/>
    <mergeCell ref="B6:F6"/>
    <mergeCell ref="B7:F7"/>
  </mergeCells>
  <pageMargins left="0.39370078740157483" right="0.39370078740157483" top="0.59055118110236227" bottom="0.39370078740157483" header="0.19685039370078741" footer="0.19685039370078741"/>
  <pageSetup paperSize="8" scale="63" fitToWidth="0" orientation="landscape" r:id="rId1"/>
  <headerFooter>
    <oddHeader>&amp;L&amp;"Segoe UI,Bold"&amp;14&amp;A</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3BA5A7AE-2DAA-4094-994C-189F9FC7276A}">
          <x14:formula1>
            <xm:f>'Data lists'!$A$22:$A$23</xm:f>
          </x14:formula1>
          <xm:sqref>F11:F12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0"/>
  <sheetViews>
    <sheetView showGridLines="0" topLeftCell="B1" zoomScaleNormal="100" zoomScaleSheetLayoutView="100" workbookViewId="0">
      <selection activeCell="G7" sqref="G7:G8"/>
    </sheetView>
  </sheetViews>
  <sheetFormatPr defaultColWidth="8.54296875" defaultRowHeight="16.5" x14ac:dyDescent="0.45"/>
  <cols>
    <col min="1" max="1" width="66.08984375" style="8" bestFit="1" customWidth="1"/>
    <col min="2" max="2" width="20" style="308" customWidth="1"/>
    <col min="3" max="3" width="20" style="8" customWidth="1"/>
    <col min="4" max="4" width="21.54296875" style="8" customWidth="1"/>
    <col min="5" max="5" width="23.08984375" style="8" customWidth="1"/>
    <col min="6" max="6" width="74.453125" style="8" customWidth="1"/>
    <col min="7" max="7" width="39.453125" style="8" customWidth="1"/>
    <col min="8" max="16384" width="8.54296875" style="8"/>
  </cols>
  <sheetData>
    <row r="1" spans="1:12" s="27" customFormat="1" ht="15.9" customHeight="1" x14ac:dyDescent="0.45">
      <c r="A1" s="29"/>
      <c r="B1" s="304"/>
      <c r="C1" s="29"/>
      <c r="D1" s="29"/>
      <c r="E1" s="29"/>
      <c r="F1" s="29"/>
    </row>
    <row r="2" spans="1:12" s="30" customFormat="1" ht="36" customHeight="1" x14ac:dyDescent="0.85">
      <c r="A2" s="469" t="s">
        <v>56</v>
      </c>
      <c r="B2" s="470"/>
      <c r="C2" s="470"/>
      <c r="D2" s="470"/>
      <c r="E2" s="470"/>
      <c r="F2" s="470"/>
      <c r="G2" s="114"/>
      <c r="H2" s="114"/>
      <c r="I2" s="114"/>
      <c r="J2" s="114"/>
      <c r="K2" s="114"/>
    </row>
    <row r="3" spans="1:12" s="26" customFormat="1" ht="15.9" customHeight="1" thickBot="1" x14ac:dyDescent="0.5">
      <c r="A3" s="32"/>
      <c r="B3" s="305"/>
      <c r="C3" s="32"/>
      <c r="D3" s="32"/>
      <c r="E3" s="32"/>
      <c r="F3" s="32"/>
      <c r="G3" s="32"/>
      <c r="H3" s="32"/>
      <c r="I3" s="32"/>
      <c r="J3" s="32"/>
      <c r="K3" s="32"/>
      <c r="L3" s="32"/>
    </row>
    <row r="4" spans="1:12" ht="39.9" customHeight="1" thickBot="1" x14ac:dyDescent="0.5">
      <c r="A4" s="471" t="s">
        <v>57</v>
      </c>
      <c r="B4" s="449"/>
      <c r="C4" s="449"/>
      <c r="D4" s="449"/>
      <c r="E4" s="449"/>
      <c r="F4" s="450"/>
    </row>
    <row r="5" spans="1:12" x14ac:dyDescent="0.45">
      <c r="A5" s="15"/>
      <c r="B5" s="306"/>
      <c r="C5" s="16"/>
    </row>
    <row r="6" spans="1:12" s="33" customFormat="1" ht="36" customHeight="1" x14ac:dyDescent="0.45">
      <c r="A6" s="222" t="s">
        <v>58</v>
      </c>
      <c r="B6" s="307" t="s">
        <v>59</v>
      </c>
      <c r="C6" s="222" t="s">
        <v>60</v>
      </c>
      <c r="D6" s="222" t="s">
        <v>61</v>
      </c>
      <c r="E6" s="222" t="s">
        <v>62</v>
      </c>
      <c r="F6" s="222" t="s">
        <v>63</v>
      </c>
    </row>
    <row r="7" spans="1:12" x14ac:dyDescent="0.45">
      <c r="A7" s="422" t="s">
        <v>64</v>
      </c>
      <c r="B7" s="423">
        <v>45078</v>
      </c>
      <c r="C7" s="424">
        <v>45170</v>
      </c>
      <c r="D7" s="270" t="s">
        <v>65</v>
      </c>
      <c r="E7" s="271"/>
      <c r="F7" s="266"/>
      <c r="G7" s="518" t="s">
        <v>66</v>
      </c>
    </row>
    <row r="8" spans="1:12" ht="33" x14ac:dyDescent="0.45">
      <c r="A8" s="422" t="s">
        <v>67</v>
      </c>
      <c r="B8" s="424">
        <v>45170</v>
      </c>
      <c r="C8" s="424">
        <v>45657</v>
      </c>
      <c r="D8" s="270" t="s">
        <v>68</v>
      </c>
      <c r="E8" s="271" t="s">
        <v>69</v>
      </c>
      <c r="F8" s="266" t="s">
        <v>70</v>
      </c>
      <c r="G8" s="519" t="s">
        <v>847</v>
      </c>
    </row>
    <row r="9" spans="1:12" ht="56" customHeight="1" x14ac:dyDescent="0.45">
      <c r="A9" s="422" t="s">
        <v>71</v>
      </c>
      <c r="B9" s="424">
        <v>45200</v>
      </c>
      <c r="C9" s="424">
        <v>45381</v>
      </c>
      <c r="D9" s="270" t="s">
        <v>68</v>
      </c>
      <c r="E9" s="271">
        <v>45412</v>
      </c>
      <c r="F9" s="266" t="s">
        <v>72</v>
      </c>
    </row>
    <row r="10" spans="1:12" ht="28.5" customHeight="1" x14ac:dyDescent="0.45">
      <c r="A10" s="422" t="s">
        <v>73</v>
      </c>
      <c r="B10" s="423">
        <v>45383</v>
      </c>
      <c r="C10" s="424">
        <v>45565</v>
      </c>
      <c r="D10" s="270" t="s">
        <v>68</v>
      </c>
      <c r="E10" s="271">
        <v>45596</v>
      </c>
      <c r="F10" s="266"/>
    </row>
  </sheetData>
  <mergeCells count="2">
    <mergeCell ref="A2:F2"/>
    <mergeCell ref="A4:F4"/>
  </mergeCells>
  <dataValidations count="1">
    <dataValidation type="list" allowBlank="1" showInputMessage="1" showErrorMessage="1" sqref="D7:D10" xr:uid="{C9142EF1-DF8B-460A-9746-3027C73A546D}">
      <formula1>"YES,NO"</formula1>
    </dataValidation>
  </dataValidations>
  <pageMargins left="0.39370078740157483" right="0.39370078740157483" top="0.59055118110236227" bottom="0.39370078740157483" header="0.19685039370078741" footer="0.19685039370078741"/>
  <pageSetup paperSize="8" fitToWidth="0" orientation="landscape" r:id="rId1"/>
  <headerFooter>
    <oddHeader>&amp;L&amp;"Segoe UI,Bold"&amp;14&amp;A</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90"/>
  <sheetViews>
    <sheetView showGridLines="0" topLeftCell="A7" zoomScale="80" zoomScaleNormal="80" zoomScaleSheetLayoutView="100" workbookViewId="0">
      <selection activeCell="S59" sqref="S59"/>
    </sheetView>
  </sheetViews>
  <sheetFormatPr defaultColWidth="8.54296875" defaultRowHeight="15" customHeight="1" x14ac:dyDescent="0.45"/>
  <cols>
    <col min="1" max="1" width="12.6328125" style="8" customWidth="1"/>
    <col min="2" max="2" width="10.453125" style="8" customWidth="1"/>
    <col min="3" max="3" width="11.54296875" style="33" customWidth="1"/>
    <col min="4" max="4" width="19" style="33" customWidth="1"/>
    <col min="5" max="5" width="19.453125" style="8" customWidth="1"/>
    <col min="6" max="6" width="14.54296875" style="8" customWidth="1"/>
    <col min="7" max="7" width="12.36328125" style="8" customWidth="1"/>
    <col min="8" max="8" width="11.08984375" style="132" customWidth="1"/>
    <col min="9" max="9" width="10.90625" style="132" customWidth="1"/>
    <col min="10" max="10" width="12.90625" style="132" customWidth="1"/>
    <col min="11" max="11" width="14.08984375" style="132" customWidth="1"/>
    <col min="12" max="12" width="14" style="132" customWidth="1"/>
    <col min="13" max="14" width="12.90625" style="132" customWidth="1"/>
    <col min="15" max="15" width="19.6328125" style="33" customWidth="1"/>
    <col min="16" max="16" width="11.54296875" style="132" customWidth="1"/>
    <col min="17" max="17" width="12.36328125" style="132" customWidth="1"/>
    <col min="18" max="18" width="10.6328125" style="183" customWidth="1"/>
    <col min="19" max="19" width="63.453125" style="8" customWidth="1"/>
    <col min="20" max="16384" width="8.54296875" style="8"/>
  </cols>
  <sheetData>
    <row r="1" spans="1:19" ht="15.9" customHeight="1" x14ac:dyDescent="0.45"/>
    <row r="2" spans="1:19" s="62" customFormat="1" ht="36" customHeight="1" x14ac:dyDescent="0.85">
      <c r="A2" s="472" t="s">
        <v>74</v>
      </c>
      <c r="B2" s="472"/>
      <c r="C2" s="472"/>
      <c r="D2" s="472"/>
      <c r="E2" s="472"/>
      <c r="F2" s="472"/>
      <c r="G2" s="472"/>
      <c r="H2" s="472"/>
      <c r="I2" s="472"/>
      <c r="J2" s="472"/>
      <c r="K2" s="472"/>
      <c r="L2" s="472"/>
      <c r="M2" s="472"/>
      <c r="N2" s="472"/>
      <c r="O2" s="472"/>
      <c r="P2" s="472"/>
      <c r="Q2" s="472"/>
      <c r="R2" s="184"/>
    </row>
    <row r="3" spans="1:19" s="26" customFormat="1" ht="15.9" customHeight="1" x14ac:dyDescent="0.45">
      <c r="A3" s="32"/>
      <c r="B3" s="32"/>
      <c r="C3" s="32"/>
      <c r="D3" s="32"/>
      <c r="E3" s="32"/>
      <c r="F3" s="32"/>
      <c r="G3" s="32"/>
      <c r="H3" s="32"/>
      <c r="I3" s="32"/>
      <c r="J3" s="32"/>
      <c r="K3" s="32"/>
      <c r="R3" s="152"/>
    </row>
    <row r="4" spans="1:19" s="60" customFormat="1" ht="39.9" customHeight="1" x14ac:dyDescent="0.35">
      <c r="A4" s="476" t="s">
        <v>75</v>
      </c>
      <c r="B4" s="477"/>
      <c r="C4" s="477"/>
      <c r="D4" s="477"/>
      <c r="E4" s="477"/>
      <c r="F4" s="477"/>
      <c r="G4" s="477"/>
      <c r="H4" s="477"/>
      <c r="I4" s="477"/>
      <c r="J4" s="477"/>
      <c r="K4" s="477"/>
      <c r="L4" s="477"/>
      <c r="M4" s="477"/>
      <c r="N4" s="477"/>
      <c r="O4" s="477"/>
      <c r="P4" s="477"/>
      <c r="Q4" s="477"/>
      <c r="R4" s="185"/>
    </row>
    <row r="5" spans="1:19" ht="16.5" x14ac:dyDescent="0.45"/>
    <row r="6" spans="1:19" s="26" customFormat="1" ht="15.9" customHeight="1" x14ac:dyDescent="0.45">
      <c r="A6" s="406" t="s">
        <v>76</v>
      </c>
      <c r="B6" s="390" t="s">
        <v>77</v>
      </c>
      <c r="C6" s="391"/>
      <c r="D6" s="391"/>
      <c r="E6" s="391"/>
      <c r="F6" s="391"/>
      <c r="G6" s="391"/>
      <c r="H6" s="391"/>
      <c r="I6" s="391"/>
      <c r="J6" s="391"/>
      <c r="K6" s="410"/>
      <c r="L6" s="410"/>
      <c r="M6" s="410"/>
      <c r="N6" s="410"/>
      <c r="O6" s="392"/>
      <c r="P6" s="516" t="s">
        <v>78</v>
      </c>
      <c r="Q6" s="517"/>
      <c r="R6" s="152"/>
    </row>
    <row r="7" spans="1:19" s="26" customFormat="1" ht="17.149999999999999" customHeight="1" x14ac:dyDescent="0.45">
      <c r="A7" s="407">
        <v>1</v>
      </c>
      <c r="B7" s="393" t="s">
        <v>79</v>
      </c>
      <c r="C7" s="394"/>
      <c r="D7" s="394"/>
      <c r="E7" s="395"/>
      <c r="F7" s="394"/>
      <c r="G7" s="394"/>
      <c r="H7" s="394"/>
      <c r="I7" s="394"/>
      <c r="J7" s="394"/>
      <c r="K7" s="411"/>
      <c r="L7" s="411"/>
      <c r="M7" s="411"/>
      <c r="N7" s="411"/>
      <c r="O7" s="396"/>
      <c r="P7" s="516"/>
      <c r="Q7" s="517"/>
      <c r="R7" s="152"/>
    </row>
    <row r="8" spans="1:19" s="26" customFormat="1" ht="17.149999999999999" customHeight="1" x14ac:dyDescent="0.45">
      <c r="A8" s="407">
        <v>2</v>
      </c>
      <c r="B8" s="393" t="s">
        <v>80</v>
      </c>
      <c r="C8" s="394"/>
      <c r="D8" s="394"/>
      <c r="E8" s="395"/>
      <c r="F8" s="394"/>
      <c r="G8" s="394"/>
      <c r="H8" s="394"/>
      <c r="I8" s="394"/>
      <c r="J8" s="394"/>
      <c r="K8" s="411"/>
      <c r="L8" s="411"/>
      <c r="M8" s="411"/>
      <c r="N8" s="411"/>
      <c r="O8" s="396"/>
      <c r="P8" s="516"/>
      <c r="Q8" s="517"/>
      <c r="R8" s="152"/>
    </row>
    <row r="9" spans="1:19" ht="17.149999999999999" customHeight="1" x14ac:dyDescent="0.45">
      <c r="A9" s="408">
        <v>3</v>
      </c>
      <c r="B9" s="393" t="s">
        <v>81</v>
      </c>
      <c r="C9" s="394"/>
      <c r="D9" s="394"/>
      <c r="E9" s="395"/>
      <c r="F9" s="394"/>
      <c r="G9" s="394"/>
      <c r="H9" s="394"/>
      <c r="I9" s="394"/>
      <c r="J9" s="394"/>
      <c r="K9" s="412"/>
      <c r="L9" s="413"/>
      <c r="M9" s="413"/>
      <c r="N9" s="413"/>
      <c r="O9" s="396"/>
      <c r="P9" s="516"/>
      <c r="Q9" s="517"/>
      <c r="S9" s="132"/>
    </row>
    <row r="10" spans="1:19" ht="17.149999999999999" customHeight="1" x14ac:dyDescent="0.45">
      <c r="A10" s="408">
        <v>4</v>
      </c>
      <c r="B10" s="397" t="s">
        <v>82</v>
      </c>
      <c r="C10" s="398"/>
      <c r="D10" s="398"/>
      <c r="E10" s="399"/>
      <c r="F10" s="398"/>
      <c r="G10" s="398"/>
      <c r="H10" s="398"/>
      <c r="I10" s="398"/>
      <c r="J10" s="398"/>
      <c r="K10" s="412"/>
      <c r="L10" s="413"/>
      <c r="M10" s="413"/>
      <c r="N10" s="413"/>
      <c r="O10" s="400"/>
      <c r="P10" s="516"/>
      <c r="Q10" s="517"/>
      <c r="S10" s="132"/>
    </row>
    <row r="11" spans="1:19" ht="17.149999999999999" customHeight="1" x14ac:dyDescent="0.45">
      <c r="A11" s="408">
        <v>5</v>
      </c>
      <c r="B11" s="397" t="s">
        <v>83</v>
      </c>
      <c r="C11" s="401"/>
      <c r="D11" s="401"/>
      <c r="E11" s="401"/>
      <c r="F11" s="401"/>
      <c r="G11" s="401"/>
      <c r="H11" s="401"/>
      <c r="I11" s="401"/>
      <c r="J11" s="401"/>
      <c r="K11" s="412"/>
      <c r="L11" s="413"/>
      <c r="M11" s="413"/>
      <c r="N11" s="413"/>
      <c r="O11" s="402"/>
      <c r="P11" s="516"/>
      <c r="Q11" s="517"/>
      <c r="S11" s="132"/>
    </row>
    <row r="12" spans="1:19" ht="17.149999999999999" customHeight="1" x14ac:dyDescent="0.45">
      <c r="A12" s="408">
        <v>6</v>
      </c>
      <c r="B12" s="397" t="s">
        <v>84</v>
      </c>
      <c r="C12" s="401"/>
      <c r="D12" s="401"/>
      <c r="E12" s="401"/>
      <c r="F12" s="401"/>
      <c r="G12" s="401"/>
      <c r="H12" s="401"/>
      <c r="I12" s="401"/>
      <c r="J12" s="401"/>
      <c r="K12" s="412"/>
      <c r="L12" s="413"/>
      <c r="M12" s="413"/>
      <c r="N12" s="413"/>
      <c r="O12" s="402"/>
      <c r="P12" s="516"/>
      <c r="Q12" s="517"/>
      <c r="S12" s="132"/>
    </row>
    <row r="13" spans="1:19" ht="17.149999999999999" customHeight="1" x14ac:dyDescent="0.45">
      <c r="A13" s="408">
        <v>7</v>
      </c>
      <c r="B13" s="397" t="s">
        <v>85</v>
      </c>
      <c r="C13" s="401"/>
      <c r="D13" s="401"/>
      <c r="E13" s="401"/>
      <c r="F13" s="401"/>
      <c r="G13" s="401"/>
      <c r="H13" s="401"/>
      <c r="I13" s="401"/>
      <c r="J13" s="401"/>
      <c r="K13" s="412"/>
      <c r="L13" s="413"/>
      <c r="M13" s="413"/>
      <c r="N13" s="413"/>
      <c r="O13" s="402"/>
      <c r="P13" s="516"/>
      <c r="Q13" s="517"/>
      <c r="S13" s="132"/>
    </row>
    <row r="14" spans="1:19" ht="17.149999999999999" customHeight="1" x14ac:dyDescent="0.45">
      <c r="A14" s="408">
        <v>8</v>
      </c>
      <c r="B14" s="397" t="s">
        <v>86</v>
      </c>
      <c r="C14" s="401"/>
      <c r="D14" s="401"/>
      <c r="E14" s="401"/>
      <c r="F14" s="401"/>
      <c r="G14" s="401"/>
      <c r="H14" s="401"/>
      <c r="I14" s="401"/>
      <c r="J14" s="401"/>
      <c r="K14" s="412"/>
      <c r="L14" s="413"/>
      <c r="M14" s="413"/>
      <c r="N14" s="413"/>
      <c r="O14" s="402"/>
      <c r="P14" s="516"/>
      <c r="Q14" s="517"/>
      <c r="S14" s="132"/>
    </row>
    <row r="15" spans="1:19" ht="17.149999999999999" customHeight="1" x14ac:dyDescent="0.45">
      <c r="A15" s="408">
        <v>9</v>
      </c>
      <c r="B15" s="397" t="s">
        <v>87</v>
      </c>
      <c r="C15" s="401"/>
      <c r="D15" s="401"/>
      <c r="E15" s="401"/>
      <c r="F15" s="401"/>
      <c r="G15" s="401"/>
      <c r="H15" s="401"/>
      <c r="I15" s="401"/>
      <c r="J15" s="401"/>
      <c r="K15" s="412"/>
      <c r="L15" s="413"/>
      <c r="M15" s="413"/>
      <c r="N15" s="413"/>
      <c r="O15" s="402"/>
      <c r="P15" s="516"/>
      <c r="Q15" s="517"/>
      <c r="S15" s="132"/>
    </row>
    <row r="16" spans="1:19" ht="17.149999999999999" customHeight="1" x14ac:dyDescent="0.45">
      <c r="A16" s="408">
        <v>10</v>
      </c>
      <c r="B16" s="397" t="s">
        <v>88</v>
      </c>
      <c r="C16" s="401"/>
      <c r="D16" s="401"/>
      <c r="E16" s="401"/>
      <c r="F16" s="401"/>
      <c r="G16" s="401"/>
      <c r="H16" s="401"/>
      <c r="I16" s="401"/>
      <c r="J16" s="401"/>
      <c r="K16" s="412"/>
      <c r="L16" s="413"/>
      <c r="M16" s="413"/>
      <c r="N16" s="413"/>
      <c r="O16" s="402"/>
      <c r="P16" s="516"/>
      <c r="Q16" s="517"/>
      <c r="S16" s="132"/>
    </row>
    <row r="17" spans="1:19" ht="17.149999999999999" customHeight="1" x14ac:dyDescent="0.45">
      <c r="A17" s="408">
        <v>11</v>
      </c>
      <c r="B17" s="397" t="s">
        <v>89</v>
      </c>
      <c r="C17" s="401"/>
      <c r="D17" s="401"/>
      <c r="E17" s="401"/>
      <c r="F17" s="401"/>
      <c r="G17" s="401"/>
      <c r="H17" s="401"/>
      <c r="I17" s="401"/>
      <c r="J17" s="401"/>
      <c r="K17" s="412"/>
      <c r="L17" s="413"/>
      <c r="M17" s="413"/>
      <c r="N17" s="413"/>
      <c r="O17" s="402"/>
      <c r="P17" s="516"/>
      <c r="Q17" s="517"/>
      <c r="S17" s="132"/>
    </row>
    <row r="18" spans="1:19" ht="17.149999999999999" customHeight="1" x14ac:dyDescent="0.45">
      <c r="A18" s="407">
        <v>12</v>
      </c>
      <c r="B18" s="397" t="s">
        <v>90</v>
      </c>
      <c r="C18" s="401"/>
      <c r="D18" s="401"/>
      <c r="E18" s="401"/>
      <c r="F18" s="401"/>
      <c r="G18" s="401"/>
      <c r="H18" s="401"/>
      <c r="I18" s="401"/>
      <c r="J18" s="401"/>
      <c r="K18" s="412"/>
      <c r="L18" s="413"/>
      <c r="M18" s="413"/>
      <c r="N18" s="413"/>
      <c r="O18" s="402"/>
      <c r="P18" s="516"/>
      <c r="Q18" s="517"/>
      <c r="S18" s="132"/>
    </row>
    <row r="19" spans="1:19" ht="17.149999999999999" customHeight="1" x14ac:dyDescent="0.45">
      <c r="A19" s="407">
        <v>13</v>
      </c>
      <c r="B19" s="397" t="s">
        <v>91</v>
      </c>
      <c r="C19" s="401"/>
      <c r="D19" s="401"/>
      <c r="E19" s="401"/>
      <c r="F19" s="401"/>
      <c r="G19" s="401"/>
      <c r="H19" s="401"/>
      <c r="I19" s="401"/>
      <c r="J19" s="401"/>
      <c r="K19" s="412"/>
      <c r="L19" s="413"/>
      <c r="M19" s="412"/>
      <c r="N19" s="413"/>
      <c r="O19" s="402"/>
      <c r="P19" s="516"/>
      <c r="Q19" s="517"/>
      <c r="S19" s="132"/>
    </row>
    <row r="20" spans="1:19" ht="17.149999999999999" customHeight="1" x14ac:dyDescent="0.45">
      <c r="A20" s="408">
        <v>14</v>
      </c>
      <c r="B20" s="397" t="s">
        <v>92</v>
      </c>
      <c r="C20" s="401"/>
      <c r="D20" s="401"/>
      <c r="E20" s="401"/>
      <c r="F20" s="401"/>
      <c r="G20" s="401"/>
      <c r="H20" s="401"/>
      <c r="I20" s="401"/>
      <c r="J20" s="401"/>
      <c r="K20" s="412"/>
      <c r="L20" s="413"/>
      <c r="M20" s="413"/>
      <c r="N20" s="413"/>
      <c r="O20" s="402"/>
      <c r="P20" s="516"/>
      <c r="Q20" s="517"/>
      <c r="S20" s="132"/>
    </row>
    <row r="21" spans="1:19" ht="17.149999999999999" customHeight="1" x14ac:dyDescent="0.45">
      <c r="A21" s="408">
        <v>15</v>
      </c>
      <c r="B21" s="397" t="s">
        <v>93</v>
      </c>
      <c r="C21" s="401"/>
      <c r="D21" s="401"/>
      <c r="E21" s="401"/>
      <c r="F21" s="401"/>
      <c r="G21" s="401"/>
      <c r="H21" s="401"/>
      <c r="I21" s="401"/>
      <c r="J21" s="401"/>
      <c r="K21" s="412"/>
      <c r="L21" s="413"/>
      <c r="M21" s="413"/>
      <c r="N21" s="413"/>
      <c r="O21" s="402"/>
      <c r="P21" s="516"/>
      <c r="Q21" s="517"/>
      <c r="S21" s="132"/>
    </row>
    <row r="22" spans="1:19" ht="17.149999999999999" customHeight="1" x14ac:dyDescent="0.45">
      <c r="A22" s="409">
        <v>16</v>
      </c>
      <c r="B22" s="403" t="s">
        <v>94</v>
      </c>
      <c r="C22" s="404"/>
      <c r="D22" s="404"/>
      <c r="E22" s="404"/>
      <c r="F22" s="404"/>
      <c r="G22" s="404"/>
      <c r="H22" s="404"/>
      <c r="I22" s="404"/>
      <c r="J22" s="404"/>
      <c r="K22" s="414"/>
      <c r="L22" s="415"/>
      <c r="M22" s="415"/>
      <c r="N22" s="415"/>
      <c r="O22" s="405"/>
      <c r="P22" s="516"/>
      <c r="Q22" s="517"/>
      <c r="S22" s="132"/>
    </row>
    <row r="23" spans="1:19" ht="15.9" customHeight="1" x14ac:dyDescent="0.45"/>
    <row r="24" spans="1:19" s="61" customFormat="1" ht="15.65" customHeight="1" x14ac:dyDescent="0.35">
      <c r="A24" s="201">
        <v>1</v>
      </c>
      <c r="B24" s="201">
        <v>2</v>
      </c>
      <c r="C24" s="202">
        <v>3</v>
      </c>
      <c r="D24" s="202">
        <v>4</v>
      </c>
      <c r="E24" s="201">
        <v>5</v>
      </c>
      <c r="F24" s="201">
        <v>6</v>
      </c>
      <c r="G24" s="202">
        <v>7</v>
      </c>
      <c r="H24" s="202">
        <v>8</v>
      </c>
      <c r="I24" s="201">
        <v>9</v>
      </c>
      <c r="J24" s="201">
        <v>10</v>
      </c>
      <c r="K24" s="202">
        <v>11</v>
      </c>
      <c r="L24" s="202">
        <v>12</v>
      </c>
      <c r="M24" s="203">
        <v>13</v>
      </c>
      <c r="N24" s="201">
        <v>14</v>
      </c>
      <c r="O24" s="202">
        <v>15</v>
      </c>
      <c r="P24" s="473"/>
      <c r="Q24" s="473"/>
      <c r="R24" s="186"/>
    </row>
    <row r="25" spans="1:19" s="107" customFormat="1" ht="99" x14ac:dyDescent="0.45">
      <c r="A25" s="204" t="s">
        <v>95</v>
      </c>
      <c r="B25" s="205" t="s">
        <v>96</v>
      </c>
      <c r="C25" s="204" t="s">
        <v>97</v>
      </c>
      <c r="D25" s="204" t="s">
        <v>98</v>
      </c>
      <c r="E25" s="204" t="s">
        <v>99</v>
      </c>
      <c r="F25" s="204" t="s">
        <v>100</v>
      </c>
      <c r="G25" s="204" t="s">
        <v>101</v>
      </c>
      <c r="H25" s="206" t="s">
        <v>102</v>
      </c>
      <c r="I25" s="206" t="s">
        <v>103</v>
      </c>
      <c r="J25" s="206" t="s">
        <v>104</v>
      </c>
      <c r="K25" s="207" t="s">
        <v>105</v>
      </c>
      <c r="L25" s="208" t="s">
        <v>106</v>
      </c>
      <c r="M25" s="209" t="s">
        <v>107</v>
      </c>
      <c r="N25" s="208" t="s">
        <v>108</v>
      </c>
      <c r="O25" s="210" t="s">
        <v>109</v>
      </c>
      <c r="P25" s="211" t="s">
        <v>110</v>
      </c>
      <c r="Q25" s="211" t="s">
        <v>111</v>
      </c>
      <c r="R25" s="187"/>
    </row>
    <row r="26" spans="1:19" ht="66" x14ac:dyDescent="0.45">
      <c r="A26" s="272" t="s">
        <v>119</v>
      </c>
      <c r="B26" s="273" t="s">
        <v>112</v>
      </c>
      <c r="C26" s="274" t="s">
        <v>113</v>
      </c>
      <c r="D26" s="274" t="s">
        <v>114</v>
      </c>
      <c r="E26" s="274" t="s">
        <v>115</v>
      </c>
      <c r="F26" s="275" t="s">
        <v>116</v>
      </c>
      <c r="G26" s="311">
        <v>45202</v>
      </c>
      <c r="H26" s="276">
        <v>5000</v>
      </c>
      <c r="I26" s="276">
        <v>1000</v>
      </c>
      <c r="J26" s="231">
        <f>H26+I26</f>
        <v>6000</v>
      </c>
      <c r="K26" s="278">
        <v>970</v>
      </c>
      <c r="L26" s="224">
        <f>H26+K26</f>
        <v>5970</v>
      </c>
      <c r="M26" s="278">
        <v>5373</v>
      </c>
      <c r="N26" s="224">
        <f>L26-M26</f>
        <v>597</v>
      </c>
      <c r="O26" s="279" t="s">
        <v>117</v>
      </c>
      <c r="P26" s="278">
        <v>2686.5</v>
      </c>
      <c r="Q26" s="278">
        <v>2686.5</v>
      </c>
      <c r="R26" s="183" t="b">
        <f t="shared" ref="R26:R60" si="0">SUM(P26:Q26)=M26</f>
        <v>1</v>
      </c>
      <c r="S26" s="515" t="s">
        <v>118</v>
      </c>
    </row>
    <row r="27" spans="1:19" ht="66" x14ac:dyDescent="0.45">
      <c r="A27" s="272" t="s">
        <v>119</v>
      </c>
      <c r="B27" s="273" t="s">
        <v>112</v>
      </c>
      <c r="C27" s="274" t="s">
        <v>120</v>
      </c>
      <c r="D27" s="274" t="s">
        <v>121</v>
      </c>
      <c r="E27" s="274" t="s">
        <v>122</v>
      </c>
      <c r="F27" s="275" t="s">
        <v>123</v>
      </c>
      <c r="G27" s="311">
        <v>45169</v>
      </c>
      <c r="H27" s="276">
        <v>4627.33</v>
      </c>
      <c r="I27" s="276">
        <v>0</v>
      </c>
      <c r="J27" s="231">
        <f>H27+I27</f>
        <v>4627.33</v>
      </c>
      <c r="K27" s="278"/>
      <c r="L27" s="224">
        <f>H27+K27</f>
        <v>4627.33</v>
      </c>
      <c r="M27" s="278">
        <v>4627.33</v>
      </c>
      <c r="N27" s="224">
        <f>L27-M27</f>
        <v>0</v>
      </c>
      <c r="O27" s="280" t="s">
        <v>124</v>
      </c>
      <c r="P27" s="388">
        <v>2313.67</v>
      </c>
      <c r="Q27" s="281">
        <v>2313.66</v>
      </c>
      <c r="R27" s="313" t="b">
        <f t="shared" si="0"/>
        <v>1</v>
      </c>
      <c r="S27" s="515" t="s">
        <v>848</v>
      </c>
    </row>
    <row r="28" spans="1:19" ht="49.5" x14ac:dyDescent="0.45">
      <c r="A28" s="272" t="s">
        <v>119</v>
      </c>
      <c r="B28" s="273" t="s">
        <v>125</v>
      </c>
      <c r="C28" s="389" t="s">
        <v>126</v>
      </c>
      <c r="D28" s="274" t="s">
        <v>54</v>
      </c>
      <c r="E28" s="274" t="s">
        <v>127</v>
      </c>
      <c r="F28" s="275" t="s">
        <v>128</v>
      </c>
      <c r="G28" s="311">
        <v>45191</v>
      </c>
      <c r="H28" s="276">
        <v>1000</v>
      </c>
      <c r="I28" s="276">
        <v>0</v>
      </c>
      <c r="J28" s="231">
        <f t="shared" ref="J28:J60" si="1">H28+I28</f>
        <v>1000</v>
      </c>
      <c r="K28" s="278">
        <v>0</v>
      </c>
      <c r="L28" s="224">
        <v>1000</v>
      </c>
      <c r="M28" s="278">
        <v>1000</v>
      </c>
      <c r="N28" s="224">
        <f t="shared" ref="N28:N60" si="2">L28-M28</f>
        <v>0</v>
      </c>
      <c r="O28" s="280" t="s">
        <v>129</v>
      </c>
      <c r="P28" s="276">
        <v>1000</v>
      </c>
      <c r="Q28" s="387"/>
      <c r="R28" s="183" t="b">
        <f t="shared" si="0"/>
        <v>1</v>
      </c>
      <c r="S28" s="515" t="s">
        <v>849</v>
      </c>
    </row>
    <row r="29" spans="1:19" ht="49.5" x14ac:dyDescent="0.45">
      <c r="A29" s="272" t="s">
        <v>119</v>
      </c>
      <c r="B29" s="273" t="s">
        <v>125</v>
      </c>
      <c r="C29" s="274" t="s">
        <v>130</v>
      </c>
      <c r="D29" s="274" t="s">
        <v>131</v>
      </c>
      <c r="E29" s="274" t="s">
        <v>132</v>
      </c>
      <c r="F29" s="275" t="s">
        <v>133</v>
      </c>
      <c r="G29" s="311">
        <v>45199</v>
      </c>
      <c r="H29" s="276">
        <v>150</v>
      </c>
      <c r="I29" s="276"/>
      <c r="J29" s="231">
        <f t="shared" si="1"/>
        <v>150</v>
      </c>
      <c r="K29" s="278"/>
      <c r="L29" s="224">
        <f t="shared" ref="L29:L62" si="3">H29+K29</f>
        <v>150</v>
      </c>
      <c r="M29" s="278">
        <v>150</v>
      </c>
      <c r="N29" s="224">
        <f t="shared" si="2"/>
        <v>0</v>
      </c>
      <c r="O29" s="280"/>
      <c r="P29" s="276"/>
      <c r="Q29" s="387">
        <v>150</v>
      </c>
      <c r="R29" s="183" t="b">
        <f t="shared" si="0"/>
        <v>1</v>
      </c>
      <c r="S29" s="515" t="s">
        <v>134</v>
      </c>
    </row>
    <row r="30" spans="1:19" ht="33" x14ac:dyDescent="0.45">
      <c r="A30" s="272"/>
      <c r="B30" s="273"/>
      <c r="C30" s="274"/>
      <c r="D30" s="274"/>
      <c r="E30" s="274"/>
      <c r="F30" s="275"/>
      <c r="G30" s="275"/>
      <c r="H30" s="276"/>
      <c r="I30" s="276"/>
      <c r="J30" s="231">
        <f t="shared" si="1"/>
        <v>0</v>
      </c>
      <c r="K30" s="278"/>
      <c r="L30" s="224">
        <f t="shared" si="3"/>
        <v>0</v>
      </c>
      <c r="M30" s="278"/>
      <c r="N30" s="224">
        <f t="shared" si="2"/>
        <v>0</v>
      </c>
      <c r="O30" s="280"/>
      <c r="P30" s="278"/>
      <c r="Q30" s="281"/>
      <c r="R30" s="183" t="b">
        <f t="shared" si="0"/>
        <v>1</v>
      </c>
      <c r="S30" s="520" t="s">
        <v>851</v>
      </c>
    </row>
    <row r="31" spans="1:19" ht="33" hidden="1" x14ac:dyDescent="0.45">
      <c r="A31" s="272"/>
      <c r="B31" s="273"/>
      <c r="C31" s="274"/>
      <c r="D31" s="274"/>
      <c r="E31" s="274"/>
      <c r="F31" s="275"/>
      <c r="G31" s="275"/>
      <c r="H31" s="276"/>
      <c r="I31" s="276"/>
      <c r="J31" s="231">
        <f t="shared" si="1"/>
        <v>0</v>
      </c>
      <c r="K31" s="278"/>
      <c r="L31" s="224">
        <f t="shared" si="3"/>
        <v>0</v>
      </c>
      <c r="M31" s="278"/>
      <c r="N31" s="224">
        <f t="shared" si="2"/>
        <v>0</v>
      </c>
      <c r="O31" s="280"/>
      <c r="P31" s="281"/>
      <c r="Q31" s="281"/>
      <c r="R31" s="183" t="b">
        <f t="shared" si="0"/>
        <v>1</v>
      </c>
      <c r="S31" s="515" t="s">
        <v>134</v>
      </c>
    </row>
    <row r="32" spans="1:19" ht="33" hidden="1" x14ac:dyDescent="0.45">
      <c r="A32" s="272"/>
      <c r="B32" s="273"/>
      <c r="C32" s="274"/>
      <c r="D32" s="274"/>
      <c r="E32" s="274"/>
      <c r="F32" s="275"/>
      <c r="G32" s="275"/>
      <c r="H32" s="276"/>
      <c r="I32" s="276"/>
      <c r="J32" s="231">
        <f t="shared" si="1"/>
        <v>0</v>
      </c>
      <c r="K32" s="278"/>
      <c r="L32" s="224">
        <f t="shared" si="3"/>
        <v>0</v>
      </c>
      <c r="M32" s="278"/>
      <c r="N32" s="224">
        <f t="shared" si="2"/>
        <v>0</v>
      </c>
      <c r="O32" s="280"/>
      <c r="P32" s="281"/>
      <c r="Q32" s="281"/>
      <c r="R32" s="183" t="b">
        <f t="shared" si="0"/>
        <v>1</v>
      </c>
      <c r="S32" s="515" t="s">
        <v>134</v>
      </c>
    </row>
    <row r="33" spans="1:19" ht="33" hidden="1" x14ac:dyDescent="0.45">
      <c r="A33" s="272"/>
      <c r="B33" s="273"/>
      <c r="C33" s="274"/>
      <c r="D33" s="277"/>
      <c r="E33" s="277"/>
      <c r="F33" s="275"/>
      <c r="G33" s="275"/>
      <c r="H33" s="276"/>
      <c r="I33" s="276"/>
      <c r="J33" s="231">
        <f t="shared" si="1"/>
        <v>0</v>
      </c>
      <c r="K33" s="278"/>
      <c r="L33" s="224">
        <f t="shared" si="3"/>
        <v>0</v>
      </c>
      <c r="M33" s="278"/>
      <c r="N33" s="224">
        <f t="shared" si="2"/>
        <v>0</v>
      </c>
      <c r="O33" s="280"/>
      <c r="P33" s="281"/>
      <c r="Q33" s="281"/>
      <c r="R33" s="183" t="b">
        <f t="shared" si="0"/>
        <v>1</v>
      </c>
      <c r="S33" s="515" t="s">
        <v>134</v>
      </c>
    </row>
    <row r="34" spans="1:19" ht="33" hidden="1" x14ac:dyDescent="0.45">
      <c r="A34" s="272"/>
      <c r="B34" s="273"/>
      <c r="C34" s="274"/>
      <c r="D34" s="274"/>
      <c r="E34" s="274"/>
      <c r="F34" s="275"/>
      <c r="G34" s="275"/>
      <c r="H34" s="276"/>
      <c r="I34" s="276"/>
      <c r="J34" s="231">
        <f t="shared" si="1"/>
        <v>0</v>
      </c>
      <c r="K34" s="278"/>
      <c r="L34" s="224">
        <f t="shared" si="3"/>
        <v>0</v>
      </c>
      <c r="M34" s="278"/>
      <c r="N34" s="224">
        <f t="shared" si="2"/>
        <v>0</v>
      </c>
      <c r="O34" s="280"/>
      <c r="P34" s="281"/>
      <c r="Q34" s="281"/>
      <c r="R34" s="183" t="b">
        <f t="shared" si="0"/>
        <v>1</v>
      </c>
      <c r="S34" s="515" t="s">
        <v>134</v>
      </c>
    </row>
    <row r="35" spans="1:19" ht="33" hidden="1" x14ac:dyDescent="0.45">
      <c r="A35" s="272"/>
      <c r="B35" s="273"/>
      <c r="C35" s="274"/>
      <c r="D35" s="274"/>
      <c r="E35" s="274"/>
      <c r="F35" s="275"/>
      <c r="G35" s="275"/>
      <c r="H35" s="276"/>
      <c r="I35" s="276"/>
      <c r="J35" s="231">
        <f t="shared" si="1"/>
        <v>0</v>
      </c>
      <c r="K35" s="278"/>
      <c r="L35" s="224">
        <f t="shared" si="3"/>
        <v>0</v>
      </c>
      <c r="M35" s="278"/>
      <c r="N35" s="224">
        <f t="shared" si="2"/>
        <v>0</v>
      </c>
      <c r="O35" s="280"/>
      <c r="P35" s="281"/>
      <c r="Q35" s="281"/>
      <c r="R35" s="183" t="b">
        <f t="shared" si="0"/>
        <v>1</v>
      </c>
      <c r="S35" s="515" t="s">
        <v>134</v>
      </c>
    </row>
    <row r="36" spans="1:19" ht="33" hidden="1" x14ac:dyDescent="0.45">
      <c r="A36" s="272"/>
      <c r="B36" s="273"/>
      <c r="C36" s="274"/>
      <c r="D36" s="274"/>
      <c r="E36" s="274"/>
      <c r="F36" s="275"/>
      <c r="G36" s="275"/>
      <c r="H36" s="276"/>
      <c r="I36" s="276"/>
      <c r="J36" s="231">
        <f t="shared" si="1"/>
        <v>0</v>
      </c>
      <c r="K36" s="278"/>
      <c r="L36" s="224">
        <f t="shared" si="3"/>
        <v>0</v>
      </c>
      <c r="M36" s="278"/>
      <c r="N36" s="224">
        <f t="shared" si="2"/>
        <v>0</v>
      </c>
      <c r="O36" s="280"/>
      <c r="P36" s="281"/>
      <c r="Q36" s="281"/>
      <c r="R36" s="183" t="b">
        <f t="shared" si="0"/>
        <v>1</v>
      </c>
      <c r="S36" s="515" t="s">
        <v>134</v>
      </c>
    </row>
    <row r="37" spans="1:19" ht="33" hidden="1" x14ac:dyDescent="0.45">
      <c r="A37" s="272"/>
      <c r="B37" s="273"/>
      <c r="C37" s="274"/>
      <c r="D37" s="274"/>
      <c r="E37" s="274"/>
      <c r="F37" s="275"/>
      <c r="G37" s="275"/>
      <c r="H37" s="276"/>
      <c r="I37" s="276"/>
      <c r="J37" s="231">
        <f t="shared" si="1"/>
        <v>0</v>
      </c>
      <c r="K37" s="278"/>
      <c r="L37" s="224">
        <f t="shared" si="3"/>
        <v>0</v>
      </c>
      <c r="M37" s="278"/>
      <c r="N37" s="224">
        <f t="shared" si="2"/>
        <v>0</v>
      </c>
      <c r="O37" s="280"/>
      <c r="P37" s="281"/>
      <c r="Q37" s="281"/>
      <c r="R37" s="183" t="b">
        <f t="shared" si="0"/>
        <v>1</v>
      </c>
      <c r="S37" s="515" t="s">
        <v>134</v>
      </c>
    </row>
    <row r="38" spans="1:19" ht="33" hidden="1" x14ac:dyDescent="0.45">
      <c r="A38" s="272"/>
      <c r="B38" s="273"/>
      <c r="C38" s="274"/>
      <c r="D38" s="274"/>
      <c r="E38" s="274"/>
      <c r="F38" s="275"/>
      <c r="G38" s="275"/>
      <c r="H38" s="276"/>
      <c r="I38" s="276"/>
      <c r="J38" s="231">
        <f t="shared" si="1"/>
        <v>0</v>
      </c>
      <c r="K38" s="278"/>
      <c r="L38" s="224">
        <f t="shared" si="3"/>
        <v>0</v>
      </c>
      <c r="M38" s="278"/>
      <c r="N38" s="224">
        <f t="shared" si="2"/>
        <v>0</v>
      </c>
      <c r="O38" s="280"/>
      <c r="P38" s="281"/>
      <c r="Q38" s="281"/>
      <c r="R38" s="183" t="b">
        <f t="shared" si="0"/>
        <v>1</v>
      </c>
      <c r="S38" s="515" t="s">
        <v>134</v>
      </c>
    </row>
    <row r="39" spans="1:19" ht="33" hidden="1" x14ac:dyDescent="0.45">
      <c r="A39" s="272"/>
      <c r="B39" s="273"/>
      <c r="C39" s="274"/>
      <c r="D39" s="274"/>
      <c r="E39" s="274"/>
      <c r="F39" s="275"/>
      <c r="G39" s="275"/>
      <c r="H39" s="276"/>
      <c r="I39" s="276"/>
      <c r="J39" s="231">
        <f t="shared" si="1"/>
        <v>0</v>
      </c>
      <c r="K39" s="278"/>
      <c r="L39" s="224">
        <f t="shared" si="3"/>
        <v>0</v>
      </c>
      <c r="M39" s="278"/>
      <c r="N39" s="224">
        <f t="shared" si="2"/>
        <v>0</v>
      </c>
      <c r="O39" s="280"/>
      <c r="P39" s="281"/>
      <c r="Q39" s="281"/>
      <c r="R39" s="183" t="b">
        <f t="shared" si="0"/>
        <v>1</v>
      </c>
      <c r="S39" s="515" t="s">
        <v>134</v>
      </c>
    </row>
    <row r="40" spans="1:19" ht="16.5" x14ac:dyDescent="0.45">
      <c r="A40" s="272"/>
      <c r="B40" s="273"/>
      <c r="C40" s="274"/>
      <c r="D40" s="274"/>
      <c r="E40" s="274"/>
      <c r="F40" s="275"/>
      <c r="G40" s="275"/>
      <c r="H40" s="276"/>
      <c r="I40" s="276"/>
      <c r="J40" s="231">
        <f t="shared" si="1"/>
        <v>0</v>
      </c>
      <c r="K40" s="278"/>
      <c r="L40" s="224">
        <f t="shared" si="3"/>
        <v>0</v>
      </c>
      <c r="M40" s="278"/>
      <c r="N40" s="224">
        <f t="shared" si="2"/>
        <v>0</v>
      </c>
      <c r="O40" s="280"/>
      <c r="P40" s="281"/>
      <c r="Q40" s="281"/>
      <c r="R40" s="183" t="b">
        <f t="shared" si="0"/>
        <v>1</v>
      </c>
    </row>
    <row r="41" spans="1:19" ht="16.5" hidden="1" x14ac:dyDescent="0.45">
      <c r="A41" s="272"/>
      <c r="B41" s="273"/>
      <c r="C41" s="274"/>
      <c r="D41" s="274"/>
      <c r="E41" s="274"/>
      <c r="F41" s="275"/>
      <c r="G41" s="275"/>
      <c r="H41" s="276"/>
      <c r="I41" s="276"/>
      <c r="J41" s="231">
        <f t="shared" si="1"/>
        <v>0</v>
      </c>
      <c r="K41" s="278"/>
      <c r="L41" s="224">
        <f t="shared" si="3"/>
        <v>0</v>
      </c>
      <c r="M41" s="278"/>
      <c r="N41" s="224">
        <f t="shared" si="2"/>
        <v>0</v>
      </c>
      <c r="O41" s="280"/>
      <c r="P41" s="281"/>
      <c r="Q41" s="281"/>
      <c r="R41" s="183" t="b">
        <f t="shared" si="0"/>
        <v>1</v>
      </c>
    </row>
    <row r="42" spans="1:19" ht="16.5" hidden="1" x14ac:dyDescent="0.45">
      <c r="A42" s="272"/>
      <c r="B42" s="273"/>
      <c r="C42" s="274"/>
      <c r="D42" s="274"/>
      <c r="E42" s="274"/>
      <c r="F42" s="275"/>
      <c r="G42" s="275"/>
      <c r="H42" s="276"/>
      <c r="I42" s="276"/>
      <c r="J42" s="231">
        <f t="shared" si="1"/>
        <v>0</v>
      </c>
      <c r="K42" s="278"/>
      <c r="L42" s="224">
        <f t="shared" si="3"/>
        <v>0</v>
      </c>
      <c r="M42" s="278"/>
      <c r="N42" s="224">
        <f t="shared" si="2"/>
        <v>0</v>
      </c>
      <c r="O42" s="280"/>
      <c r="P42" s="281"/>
      <c r="Q42" s="281"/>
      <c r="R42" s="183" t="b">
        <f t="shared" si="0"/>
        <v>1</v>
      </c>
    </row>
    <row r="43" spans="1:19" ht="16.5" hidden="1" x14ac:dyDescent="0.45">
      <c r="A43" s="272"/>
      <c r="B43" s="273"/>
      <c r="C43" s="274"/>
      <c r="D43" s="274"/>
      <c r="E43" s="274"/>
      <c r="F43" s="275"/>
      <c r="G43" s="275"/>
      <c r="H43" s="276"/>
      <c r="I43" s="276"/>
      <c r="J43" s="231">
        <f t="shared" si="1"/>
        <v>0</v>
      </c>
      <c r="K43" s="278"/>
      <c r="L43" s="224">
        <f t="shared" si="3"/>
        <v>0</v>
      </c>
      <c r="M43" s="278"/>
      <c r="N43" s="224">
        <f t="shared" si="2"/>
        <v>0</v>
      </c>
      <c r="O43" s="280"/>
      <c r="P43" s="281"/>
      <c r="Q43" s="281"/>
      <c r="R43" s="183" t="b">
        <f t="shared" si="0"/>
        <v>1</v>
      </c>
    </row>
    <row r="44" spans="1:19" ht="16.5" hidden="1" x14ac:dyDescent="0.45">
      <c r="A44" s="272"/>
      <c r="B44" s="273"/>
      <c r="C44" s="274"/>
      <c r="D44" s="274"/>
      <c r="E44" s="274"/>
      <c r="F44" s="275"/>
      <c r="G44" s="275"/>
      <c r="H44" s="276"/>
      <c r="I44" s="276"/>
      <c r="J44" s="231">
        <f t="shared" si="1"/>
        <v>0</v>
      </c>
      <c r="K44" s="278"/>
      <c r="L44" s="224">
        <f t="shared" si="3"/>
        <v>0</v>
      </c>
      <c r="M44" s="278"/>
      <c r="N44" s="224">
        <f t="shared" si="2"/>
        <v>0</v>
      </c>
      <c r="O44" s="280"/>
      <c r="P44" s="281"/>
      <c r="Q44" s="281"/>
      <c r="R44" s="183" t="b">
        <f t="shared" si="0"/>
        <v>1</v>
      </c>
    </row>
    <row r="45" spans="1:19" ht="16.5" hidden="1" x14ac:dyDescent="0.45">
      <c r="A45" s="272"/>
      <c r="B45" s="273"/>
      <c r="C45" s="274"/>
      <c r="D45" s="274"/>
      <c r="E45" s="274"/>
      <c r="F45" s="275"/>
      <c r="G45" s="275"/>
      <c r="H45" s="276"/>
      <c r="I45" s="276"/>
      <c r="J45" s="231">
        <f t="shared" si="1"/>
        <v>0</v>
      </c>
      <c r="K45" s="278"/>
      <c r="L45" s="224">
        <f t="shared" si="3"/>
        <v>0</v>
      </c>
      <c r="M45" s="278"/>
      <c r="N45" s="224">
        <f t="shared" si="2"/>
        <v>0</v>
      </c>
      <c r="O45" s="280"/>
      <c r="P45" s="281"/>
      <c r="Q45" s="281"/>
      <c r="R45" s="183" t="b">
        <f t="shared" si="0"/>
        <v>1</v>
      </c>
    </row>
    <row r="46" spans="1:19" ht="16.5" hidden="1" x14ac:dyDescent="0.45">
      <c r="A46" s="272"/>
      <c r="B46" s="273"/>
      <c r="C46" s="274"/>
      <c r="D46" s="274"/>
      <c r="E46" s="274"/>
      <c r="F46" s="275"/>
      <c r="G46" s="275"/>
      <c r="H46" s="276"/>
      <c r="I46" s="276"/>
      <c r="J46" s="231">
        <f t="shared" si="1"/>
        <v>0</v>
      </c>
      <c r="K46" s="278"/>
      <c r="L46" s="224">
        <f t="shared" si="3"/>
        <v>0</v>
      </c>
      <c r="M46" s="278"/>
      <c r="N46" s="224">
        <f t="shared" si="2"/>
        <v>0</v>
      </c>
      <c r="O46" s="280"/>
      <c r="P46" s="281"/>
      <c r="Q46" s="281"/>
      <c r="R46" s="183" t="b">
        <f t="shared" si="0"/>
        <v>1</v>
      </c>
    </row>
    <row r="47" spans="1:19" ht="16.5" hidden="1" x14ac:dyDescent="0.45">
      <c r="A47" s="272"/>
      <c r="B47" s="273"/>
      <c r="C47" s="274"/>
      <c r="D47" s="274"/>
      <c r="E47" s="274"/>
      <c r="F47" s="275"/>
      <c r="G47" s="275"/>
      <c r="H47" s="276"/>
      <c r="I47" s="276"/>
      <c r="J47" s="231">
        <f t="shared" si="1"/>
        <v>0</v>
      </c>
      <c r="K47" s="278"/>
      <c r="L47" s="224">
        <f t="shared" si="3"/>
        <v>0</v>
      </c>
      <c r="M47" s="278"/>
      <c r="N47" s="224">
        <f t="shared" si="2"/>
        <v>0</v>
      </c>
      <c r="O47" s="280"/>
      <c r="P47" s="281"/>
      <c r="Q47" s="281"/>
      <c r="R47" s="183" t="b">
        <f t="shared" si="0"/>
        <v>1</v>
      </c>
    </row>
    <row r="48" spans="1:19" ht="16.5" hidden="1" x14ac:dyDescent="0.45">
      <c r="A48" s="272"/>
      <c r="B48" s="273"/>
      <c r="C48" s="274"/>
      <c r="D48" s="274"/>
      <c r="E48" s="274"/>
      <c r="F48" s="275"/>
      <c r="G48" s="275"/>
      <c r="H48" s="276"/>
      <c r="I48" s="276"/>
      <c r="J48" s="231">
        <f t="shared" si="1"/>
        <v>0</v>
      </c>
      <c r="K48" s="278"/>
      <c r="L48" s="224">
        <f t="shared" si="3"/>
        <v>0</v>
      </c>
      <c r="M48" s="278"/>
      <c r="N48" s="224">
        <f t="shared" si="2"/>
        <v>0</v>
      </c>
      <c r="O48" s="280"/>
      <c r="P48" s="281"/>
      <c r="Q48" s="281"/>
      <c r="R48" s="183" t="b">
        <f t="shared" si="0"/>
        <v>1</v>
      </c>
    </row>
    <row r="49" spans="1:19" ht="16.5" hidden="1" x14ac:dyDescent="0.45">
      <c r="A49" s="272"/>
      <c r="B49" s="273"/>
      <c r="C49" s="274"/>
      <c r="D49" s="274"/>
      <c r="E49" s="274"/>
      <c r="F49" s="275"/>
      <c r="G49" s="275"/>
      <c r="H49" s="276"/>
      <c r="I49" s="276"/>
      <c r="J49" s="231">
        <f t="shared" si="1"/>
        <v>0</v>
      </c>
      <c r="K49" s="278"/>
      <c r="L49" s="224">
        <f t="shared" si="3"/>
        <v>0</v>
      </c>
      <c r="M49" s="278"/>
      <c r="N49" s="224">
        <f t="shared" si="2"/>
        <v>0</v>
      </c>
      <c r="O49" s="280"/>
      <c r="P49" s="281"/>
      <c r="Q49" s="281"/>
      <c r="R49" s="183" t="b">
        <f t="shared" si="0"/>
        <v>1</v>
      </c>
    </row>
    <row r="50" spans="1:19" ht="16.5" hidden="1" x14ac:dyDescent="0.45">
      <c r="A50" s="272"/>
      <c r="B50" s="273"/>
      <c r="C50" s="274"/>
      <c r="D50" s="274"/>
      <c r="E50" s="274"/>
      <c r="F50" s="275"/>
      <c r="G50" s="275"/>
      <c r="H50" s="276"/>
      <c r="I50" s="276"/>
      <c r="J50" s="231">
        <f t="shared" si="1"/>
        <v>0</v>
      </c>
      <c r="K50" s="278"/>
      <c r="L50" s="224">
        <f t="shared" si="3"/>
        <v>0</v>
      </c>
      <c r="M50" s="278"/>
      <c r="N50" s="224">
        <f t="shared" si="2"/>
        <v>0</v>
      </c>
      <c r="O50" s="280"/>
      <c r="P50" s="281"/>
      <c r="Q50" s="281"/>
      <c r="R50" s="183" t="b">
        <f t="shared" si="0"/>
        <v>1</v>
      </c>
    </row>
    <row r="51" spans="1:19" ht="16.5" hidden="1" x14ac:dyDescent="0.45">
      <c r="A51" s="272"/>
      <c r="B51" s="273"/>
      <c r="C51" s="274"/>
      <c r="D51" s="274"/>
      <c r="E51" s="274"/>
      <c r="F51" s="275"/>
      <c r="G51" s="275"/>
      <c r="H51" s="276"/>
      <c r="I51" s="276"/>
      <c r="J51" s="231">
        <f t="shared" si="1"/>
        <v>0</v>
      </c>
      <c r="K51" s="278"/>
      <c r="L51" s="224">
        <f t="shared" si="3"/>
        <v>0</v>
      </c>
      <c r="M51" s="278"/>
      <c r="N51" s="224">
        <f t="shared" si="2"/>
        <v>0</v>
      </c>
      <c r="O51" s="280"/>
      <c r="P51" s="281"/>
      <c r="Q51" s="281"/>
      <c r="R51" s="183" t="b">
        <f t="shared" si="0"/>
        <v>1</v>
      </c>
    </row>
    <row r="52" spans="1:19" ht="16.5" hidden="1" x14ac:dyDescent="0.45">
      <c r="A52" s="272"/>
      <c r="B52" s="273"/>
      <c r="C52" s="274"/>
      <c r="D52" s="274"/>
      <c r="E52" s="274"/>
      <c r="F52" s="275"/>
      <c r="G52" s="275"/>
      <c r="H52" s="276"/>
      <c r="I52" s="276"/>
      <c r="J52" s="231">
        <f t="shared" si="1"/>
        <v>0</v>
      </c>
      <c r="K52" s="278"/>
      <c r="L52" s="224">
        <f t="shared" si="3"/>
        <v>0</v>
      </c>
      <c r="M52" s="278"/>
      <c r="N52" s="224">
        <f t="shared" si="2"/>
        <v>0</v>
      </c>
      <c r="O52" s="280"/>
      <c r="P52" s="281"/>
      <c r="Q52" s="281"/>
      <c r="R52" s="183" t="b">
        <f t="shared" si="0"/>
        <v>1</v>
      </c>
    </row>
    <row r="53" spans="1:19" ht="16.5" hidden="1" x14ac:dyDescent="0.45">
      <c r="A53" s="272"/>
      <c r="B53" s="273"/>
      <c r="C53" s="274"/>
      <c r="D53" s="274"/>
      <c r="E53" s="274"/>
      <c r="F53" s="275"/>
      <c r="G53" s="275"/>
      <c r="H53" s="276"/>
      <c r="I53" s="276"/>
      <c r="J53" s="231">
        <f t="shared" si="1"/>
        <v>0</v>
      </c>
      <c r="K53" s="278"/>
      <c r="L53" s="224">
        <f t="shared" si="3"/>
        <v>0</v>
      </c>
      <c r="M53" s="278"/>
      <c r="N53" s="224">
        <f t="shared" si="2"/>
        <v>0</v>
      </c>
      <c r="O53" s="280"/>
      <c r="P53" s="281"/>
      <c r="Q53" s="281"/>
      <c r="R53" s="183" t="b">
        <f t="shared" si="0"/>
        <v>1</v>
      </c>
    </row>
    <row r="54" spans="1:19" ht="16.5" hidden="1" x14ac:dyDescent="0.45">
      <c r="A54" s="272"/>
      <c r="B54" s="273"/>
      <c r="C54" s="274"/>
      <c r="D54" s="274"/>
      <c r="E54" s="274"/>
      <c r="F54" s="275"/>
      <c r="G54" s="275"/>
      <c r="H54" s="276"/>
      <c r="I54" s="276"/>
      <c r="J54" s="231">
        <f t="shared" si="1"/>
        <v>0</v>
      </c>
      <c r="K54" s="278"/>
      <c r="L54" s="224">
        <f t="shared" si="3"/>
        <v>0</v>
      </c>
      <c r="M54" s="278"/>
      <c r="N54" s="224">
        <f t="shared" si="2"/>
        <v>0</v>
      </c>
      <c r="O54" s="280"/>
      <c r="P54" s="281"/>
      <c r="Q54" s="281"/>
      <c r="R54" s="183" t="b">
        <f t="shared" si="0"/>
        <v>1</v>
      </c>
    </row>
    <row r="55" spans="1:19" ht="16.5" hidden="1" x14ac:dyDescent="0.45">
      <c r="A55" s="272"/>
      <c r="B55" s="273"/>
      <c r="C55" s="274"/>
      <c r="D55" s="274"/>
      <c r="E55" s="274"/>
      <c r="F55" s="275"/>
      <c r="G55" s="275"/>
      <c r="H55" s="276"/>
      <c r="I55" s="276"/>
      <c r="J55" s="231">
        <f t="shared" si="1"/>
        <v>0</v>
      </c>
      <c r="K55" s="278"/>
      <c r="L55" s="224">
        <f t="shared" si="3"/>
        <v>0</v>
      </c>
      <c r="M55" s="278"/>
      <c r="N55" s="224">
        <f t="shared" si="2"/>
        <v>0</v>
      </c>
      <c r="O55" s="280"/>
      <c r="P55" s="281"/>
      <c r="Q55" s="281"/>
      <c r="R55" s="183" t="b">
        <f t="shared" si="0"/>
        <v>1</v>
      </c>
    </row>
    <row r="56" spans="1:19" ht="16.5" hidden="1" x14ac:dyDescent="0.45">
      <c r="A56" s="272"/>
      <c r="B56" s="273"/>
      <c r="C56" s="274"/>
      <c r="D56" s="274"/>
      <c r="E56" s="274"/>
      <c r="F56" s="275"/>
      <c r="G56" s="275"/>
      <c r="H56" s="276"/>
      <c r="I56" s="276"/>
      <c r="J56" s="231">
        <f t="shared" si="1"/>
        <v>0</v>
      </c>
      <c r="K56" s="278"/>
      <c r="L56" s="224">
        <f t="shared" si="3"/>
        <v>0</v>
      </c>
      <c r="M56" s="278"/>
      <c r="N56" s="224">
        <f t="shared" si="2"/>
        <v>0</v>
      </c>
      <c r="O56" s="280"/>
      <c r="P56" s="281"/>
      <c r="Q56" s="281"/>
      <c r="R56" s="183" t="b">
        <f t="shared" si="0"/>
        <v>1</v>
      </c>
    </row>
    <row r="57" spans="1:19" ht="16.5" hidden="1" x14ac:dyDescent="0.45">
      <c r="A57" s="272"/>
      <c r="B57" s="273"/>
      <c r="C57" s="274"/>
      <c r="D57" s="274"/>
      <c r="E57" s="274"/>
      <c r="F57" s="275"/>
      <c r="G57" s="275"/>
      <c r="H57" s="276"/>
      <c r="I57" s="276"/>
      <c r="J57" s="231">
        <f t="shared" si="1"/>
        <v>0</v>
      </c>
      <c r="K57" s="278"/>
      <c r="L57" s="224">
        <f t="shared" si="3"/>
        <v>0</v>
      </c>
      <c r="M57" s="278"/>
      <c r="N57" s="224">
        <f t="shared" si="2"/>
        <v>0</v>
      </c>
      <c r="O57" s="280"/>
      <c r="P57" s="281"/>
      <c r="Q57" s="281"/>
      <c r="R57" s="183" t="b">
        <f t="shared" si="0"/>
        <v>1</v>
      </c>
    </row>
    <row r="58" spans="1:19" ht="16.5" hidden="1" x14ac:dyDescent="0.45">
      <c r="A58" s="272"/>
      <c r="B58" s="273"/>
      <c r="C58" s="274"/>
      <c r="D58" s="274"/>
      <c r="E58" s="274"/>
      <c r="F58" s="275"/>
      <c r="G58" s="275"/>
      <c r="H58" s="276"/>
      <c r="I58" s="276"/>
      <c r="J58" s="231">
        <f t="shared" si="1"/>
        <v>0</v>
      </c>
      <c r="K58" s="278"/>
      <c r="L58" s="224">
        <f t="shared" si="3"/>
        <v>0</v>
      </c>
      <c r="M58" s="278"/>
      <c r="N58" s="224">
        <f t="shared" si="2"/>
        <v>0</v>
      </c>
      <c r="O58" s="280"/>
      <c r="P58" s="281"/>
      <c r="Q58" s="281"/>
      <c r="R58" s="183" t="b">
        <f t="shared" si="0"/>
        <v>1</v>
      </c>
    </row>
    <row r="59" spans="1:19" ht="16.5" x14ac:dyDescent="0.45">
      <c r="A59" s="272"/>
      <c r="B59" s="273"/>
      <c r="C59" s="274"/>
      <c r="D59" s="274"/>
      <c r="E59" s="274"/>
      <c r="F59" s="275"/>
      <c r="G59" s="275"/>
      <c r="H59" s="276"/>
      <c r="I59" s="276"/>
      <c r="J59" s="231">
        <f t="shared" si="1"/>
        <v>0</v>
      </c>
      <c r="K59" s="278"/>
      <c r="L59" s="224">
        <f t="shared" si="3"/>
        <v>0</v>
      </c>
      <c r="M59" s="278"/>
      <c r="N59" s="224">
        <f t="shared" si="2"/>
        <v>0</v>
      </c>
      <c r="O59" s="280"/>
      <c r="P59" s="281"/>
      <c r="Q59" s="281"/>
      <c r="R59" s="183" t="b">
        <f t="shared" si="0"/>
        <v>1</v>
      </c>
    </row>
    <row r="60" spans="1:19" ht="16.5" x14ac:dyDescent="0.45">
      <c r="A60" s="272"/>
      <c r="B60" s="273"/>
      <c r="C60" s="274"/>
      <c r="D60" s="274"/>
      <c r="E60" s="274"/>
      <c r="F60" s="275"/>
      <c r="G60" s="275"/>
      <c r="H60" s="276"/>
      <c r="I60" s="276"/>
      <c r="J60" s="231">
        <f t="shared" si="1"/>
        <v>0</v>
      </c>
      <c r="K60" s="278"/>
      <c r="L60" s="224">
        <f t="shared" si="3"/>
        <v>0</v>
      </c>
      <c r="M60" s="278"/>
      <c r="N60" s="224">
        <f t="shared" si="2"/>
        <v>0</v>
      </c>
      <c r="O60" s="280"/>
      <c r="P60" s="281"/>
      <c r="Q60" s="281"/>
      <c r="R60" s="183" t="b">
        <f t="shared" si="0"/>
        <v>1</v>
      </c>
    </row>
    <row r="61" spans="1:19" s="145" customFormat="1" ht="16" x14ac:dyDescent="0.35">
      <c r="A61" s="139" t="s">
        <v>135</v>
      </c>
      <c r="B61" s="140"/>
      <c r="C61" s="141"/>
      <c r="D61" s="142"/>
      <c r="E61" s="143"/>
      <c r="F61" s="143"/>
      <c r="G61" s="143"/>
      <c r="H61" s="149"/>
      <c r="I61" s="149"/>
      <c r="J61" s="149"/>
      <c r="K61" s="149"/>
      <c r="L61" s="149"/>
      <c r="M61" s="149"/>
      <c r="N61" s="149"/>
      <c r="O61" s="151"/>
      <c r="P61" s="144"/>
      <c r="Q61" s="144"/>
      <c r="R61" s="189"/>
    </row>
    <row r="62" spans="1:19" s="138" customFormat="1" ht="16.5" hidden="1" x14ac:dyDescent="0.45">
      <c r="A62" s="133"/>
      <c r="B62" s="134"/>
      <c r="C62" s="135"/>
      <c r="D62" s="135"/>
      <c r="E62" s="136"/>
      <c r="F62" s="136"/>
      <c r="G62" s="136"/>
      <c r="H62" s="148"/>
      <c r="I62" s="148"/>
      <c r="J62" s="148"/>
      <c r="K62" s="153"/>
      <c r="L62" s="224">
        <f t="shared" si="3"/>
        <v>0</v>
      </c>
      <c r="M62" s="153"/>
      <c r="N62" s="137">
        <f>L62-M62</f>
        <v>0</v>
      </c>
      <c r="O62" s="150"/>
      <c r="P62" s="147"/>
      <c r="Q62" s="147"/>
      <c r="R62" s="188"/>
    </row>
    <row r="63" spans="1:19" s="138" customFormat="1" ht="27" customHeight="1" x14ac:dyDescent="0.45">
      <c r="C63" s="146"/>
      <c r="D63" s="146"/>
      <c r="H63" s="147"/>
      <c r="I63" s="147"/>
      <c r="J63" s="147"/>
      <c r="K63" s="182" t="s">
        <v>136</v>
      </c>
      <c r="L63" s="182" t="s">
        <v>137</v>
      </c>
      <c r="M63" s="225">
        <f>SUMIF($B$26:$B$61,"*"&amp;$L$63&amp;"*",M$26:M$61)</f>
        <v>10000.33</v>
      </c>
      <c r="O63" s="474" t="s">
        <v>138</v>
      </c>
      <c r="P63" s="226">
        <f t="shared" ref="P63:Q63" si="4">SUMIF($B$26:$B$61,"*"&amp;$L$63&amp;"*",P$26:P$62)</f>
        <v>5000.17</v>
      </c>
      <c r="Q63" s="226">
        <f t="shared" si="4"/>
        <v>5000.16</v>
      </c>
      <c r="R63" s="227">
        <f>SUM(P63:Q63)</f>
        <v>10000.33</v>
      </c>
      <c r="S63" s="177" t="s">
        <v>139</v>
      </c>
    </row>
    <row r="64" spans="1:19" s="138" customFormat="1" ht="16" x14ac:dyDescent="0.45">
      <c r="C64" s="146"/>
      <c r="D64" s="146"/>
      <c r="H64" s="147"/>
      <c r="I64" s="147"/>
      <c r="J64" s="147"/>
      <c r="K64" s="182" t="s">
        <v>136</v>
      </c>
      <c r="L64" s="182" t="s">
        <v>140</v>
      </c>
      <c r="M64" s="225">
        <f>SUMIF($B$26:$B$61,"*"&amp;$L$64&amp;"*",M$26:M$61)</f>
        <v>1150</v>
      </c>
      <c r="O64" s="475"/>
      <c r="P64" s="226">
        <f t="shared" ref="P64:Q64" si="5">SUMIF($B$26:$B$61,"*"&amp;$L$64&amp;"*",P$26:P$62)</f>
        <v>1000</v>
      </c>
      <c r="Q64" s="226">
        <f t="shared" si="5"/>
        <v>150</v>
      </c>
      <c r="R64" s="227">
        <f>SUM(P64:Q64)</f>
        <v>1150</v>
      </c>
      <c r="S64" s="177" t="s">
        <v>141</v>
      </c>
    </row>
    <row r="65" spans="3:18" s="179" customFormat="1" ht="16" x14ac:dyDescent="0.45">
      <c r="C65" s="180"/>
      <c r="D65" s="180"/>
      <c r="H65" s="181"/>
      <c r="I65" s="181"/>
      <c r="J65" s="181"/>
      <c r="K65" s="181"/>
      <c r="L65" s="181"/>
      <c r="M65" s="178">
        <f>SUM(M63:M64)</f>
        <v>11150.33</v>
      </c>
      <c r="N65" s="181"/>
      <c r="O65" s="180"/>
      <c r="P65" s="178">
        <f t="shared" ref="P65:Q65" si="6">SUM(P63:P64)</f>
        <v>6000.17</v>
      </c>
      <c r="Q65" s="178">
        <f t="shared" si="6"/>
        <v>5150.16</v>
      </c>
      <c r="R65" s="190">
        <f>SUM(R63:R64)</f>
        <v>11150.33</v>
      </c>
    </row>
    <row r="66" spans="3:18" s="138" customFormat="1" ht="16" x14ac:dyDescent="0.45">
      <c r="C66" s="146"/>
      <c r="D66" s="146"/>
      <c r="H66" s="147"/>
      <c r="I66" s="147"/>
      <c r="J66" s="147"/>
      <c r="K66" s="147"/>
      <c r="L66" s="147"/>
      <c r="M66" s="147"/>
      <c r="N66" s="147"/>
      <c r="O66" s="146"/>
      <c r="P66" s="147"/>
      <c r="Q66" s="147"/>
      <c r="R66" s="188"/>
    </row>
    <row r="67" spans="3:18" s="138" customFormat="1" ht="16" x14ac:dyDescent="0.45">
      <c r="C67" s="146"/>
      <c r="D67" s="146"/>
      <c r="H67" s="147"/>
      <c r="I67" s="147"/>
      <c r="J67" s="147"/>
      <c r="K67" s="147"/>
      <c r="L67" s="147"/>
      <c r="M67" s="147"/>
      <c r="N67" s="147"/>
      <c r="O67" s="146"/>
      <c r="P67" s="147"/>
      <c r="Q67" s="147"/>
      <c r="R67" s="188"/>
    </row>
    <row r="68" spans="3:18" s="138" customFormat="1" ht="16" x14ac:dyDescent="0.45">
      <c r="C68" s="146"/>
      <c r="D68" s="146"/>
      <c r="H68" s="147"/>
      <c r="I68" s="147"/>
      <c r="J68" s="147"/>
      <c r="K68" s="147"/>
      <c r="L68" s="147"/>
      <c r="M68" s="147"/>
      <c r="N68" s="147"/>
      <c r="O68" s="146"/>
      <c r="P68" s="147"/>
      <c r="Q68" s="147"/>
      <c r="R68" s="188"/>
    </row>
    <row r="69" spans="3:18" s="138" customFormat="1" ht="16" x14ac:dyDescent="0.45">
      <c r="C69" s="146"/>
      <c r="D69" s="146"/>
      <c r="H69" s="147"/>
      <c r="I69" s="147"/>
      <c r="J69" s="147"/>
      <c r="K69" s="147"/>
      <c r="L69" s="147"/>
      <c r="M69" s="147"/>
      <c r="N69" s="147"/>
      <c r="O69" s="146"/>
      <c r="P69" s="147"/>
      <c r="Q69" s="147"/>
      <c r="R69" s="188"/>
    </row>
    <row r="70" spans="3:18" s="138" customFormat="1" ht="16" x14ac:dyDescent="0.45">
      <c r="C70" s="146"/>
      <c r="D70" s="146"/>
      <c r="H70" s="147"/>
      <c r="I70" s="147"/>
      <c r="J70" s="147"/>
      <c r="K70" s="147"/>
      <c r="L70" s="147"/>
      <c r="M70" s="147"/>
      <c r="N70" s="147"/>
      <c r="O70" s="146"/>
      <c r="P70" s="147"/>
      <c r="Q70" s="147"/>
      <c r="R70" s="188"/>
    </row>
    <row r="71" spans="3:18" s="138" customFormat="1" ht="15" customHeight="1" x14ac:dyDescent="0.45">
      <c r="C71" s="146"/>
      <c r="D71" s="146"/>
      <c r="H71" s="147"/>
      <c r="I71" s="147"/>
      <c r="J71" s="147"/>
      <c r="K71" s="147"/>
      <c r="L71" s="147"/>
      <c r="M71" s="147"/>
      <c r="N71" s="147"/>
      <c r="O71" s="146"/>
      <c r="P71" s="147"/>
      <c r="Q71" s="147"/>
      <c r="R71" s="188"/>
    </row>
    <row r="72" spans="3:18" s="138" customFormat="1" ht="15" customHeight="1" x14ac:dyDescent="0.45">
      <c r="C72" s="146"/>
      <c r="D72" s="146"/>
      <c r="H72" s="147"/>
      <c r="I72" s="147"/>
      <c r="J72" s="147"/>
      <c r="K72" s="147"/>
      <c r="L72" s="147"/>
      <c r="M72" s="147"/>
      <c r="N72" s="147"/>
      <c r="O72" s="146"/>
      <c r="P72" s="147"/>
      <c r="Q72" s="147"/>
      <c r="R72" s="188"/>
    </row>
    <row r="73" spans="3:18" s="138" customFormat="1" ht="15" customHeight="1" x14ac:dyDescent="0.45">
      <c r="C73" s="146"/>
      <c r="D73" s="146"/>
      <c r="H73" s="147"/>
      <c r="I73" s="147"/>
      <c r="J73" s="147"/>
      <c r="K73" s="147"/>
      <c r="L73" s="147"/>
      <c r="M73" s="147"/>
      <c r="N73" s="147"/>
      <c r="O73" s="146"/>
      <c r="P73" s="147"/>
      <c r="Q73" s="147"/>
      <c r="R73" s="188"/>
    </row>
    <row r="74" spans="3:18" s="138" customFormat="1" ht="15" customHeight="1" x14ac:dyDescent="0.45">
      <c r="C74" s="146"/>
      <c r="D74" s="146"/>
      <c r="H74" s="147"/>
      <c r="I74" s="147"/>
      <c r="J74" s="147"/>
      <c r="K74" s="147"/>
      <c r="L74" s="147"/>
      <c r="M74" s="147"/>
      <c r="N74" s="147"/>
      <c r="O74" s="146"/>
      <c r="P74" s="147"/>
      <c r="Q74" s="147"/>
      <c r="R74" s="188"/>
    </row>
    <row r="75" spans="3:18" s="138" customFormat="1" ht="15" customHeight="1" x14ac:dyDescent="0.45">
      <c r="C75" s="146"/>
      <c r="D75" s="146"/>
      <c r="H75" s="147"/>
      <c r="I75" s="147"/>
      <c r="J75" s="147"/>
      <c r="K75" s="147"/>
      <c r="L75" s="147"/>
      <c r="M75" s="147"/>
      <c r="N75" s="147"/>
      <c r="O75" s="146"/>
      <c r="P75" s="147"/>
      <c r="Q75" s="147"/>
      <c r="R75" s="188"/>
    </row>
    <row r="76" spans="3:18" s="138" customFormat="1" ht="15" customHeight="1" x14ac:dyDescent="0.45">
      <c r="C76" s="146"/>
      <c r="D76" s="146"/>
      <c r="H76" s="147"/>
      <c r="I76" s="147"/>
      <c r="J76" s="147"/>
      <c r="K76" s="147"/>
      <c r="L76" s="147"/>
      <c r="M76" s="147"/>
      <c r="N76" s="147"/>
      <c r="O76" s="146"/>
      <c r="P76" s="147"/>
      <c r="Q76" s="147"/>
      <c r="R76" s="188"/>
    </row>
    <row r="77" spans="3:18" s="138" customFormat="1" ht="15" customHeight="1" x14ac:dyDescent="0.45">
      <c r="C77" s="146"/>
      <c r="D77" s="146"/>
      <c r="H77" s="147"/>
      <c r="I77" s="147"/>
      <c r="J77" s="147"/>
      <c r="K77" s="147"/>
      <c r="L77" s="147"/>
      <c r="M77" s="147"/>
      <c r="N77" s="147"/>
      <c r="O77" s="146"/>
      <c r="P77" s="147"/>
      <c r="Q77" s="147"/>
      <c r="R77" s="188"/>
    </row>
    <row r="78" spans="3:18" s="138" customFormat="1" ht="16" x14ac:dyDescent="0.45">
      <c r="C78" s="146"/>
      <c r="D78" s="146"/>
      <c r="H78" s="147"/>
      <c r="I78" s="147"/>
      <c r="J78" s="147"/>
      <c r="K78" s="147"/>
      <c r="L78" s="147"/>
      <c r="M78" s="147"/>
      <c r="N78" s="147"/>
      <c r="O78" s="146"/>
      <c r="P78" s="147"/>
      <c r="Q78" s="147"/>
      <c r="R78" s="188"/>
    </row>
    <row r="79" spans="3:18" s="138" customFormat="1" ht="16" x14ac:dyDescent="0.45">
      <c r="C79" s="146"/>
      <c r="D79" s="146"/>
      <c r="H79" s="147"/>
      <c r="I79" s="147"/>
      <c r="J79" s="147"/>
      <c r="K79" s="147"/>
      <c r="L79" s="147"/>
      <c r="M79" s="147"/>
      <c r="N79" s="147"/>
      <c r="O79" s="146"/>
      <c r="P79" s="147"/>
      <c r="Q79" s="147"/>
      <c r="R79" s="188"/>
    </row>
    <row r="80" spans="3:18" s="138" customFormat="1" ht="16" x14ac:dyDescent="0.45">
      <c r="C80" s="146"/>
      <c r="D80" s="146"/>
      <c r="H80" s="147"/>
      <c r="I80" s="147"/>
      <c r="J80" s="147"/>
      <c r="K80" s="147"/>
      <c r="L80" s="147"/>
      <c r="M80" s="147"/>
      <c r="N80" s="147"/>
      <c r="O80" s="146"/>
      <c r="P80" s="147"/>
      <c r="Q80" s="147"/>
      <c r="R80" s="188"/>
    </row>
    <row r="81" spans="3:18" s="138" customFormat="1" ht="16" x14ac:dyDescent="0.45">
      <c r="C81" s="146"/>
      <c r="D81" s="146"/>
      <c r="H81" s="147"/>
      <c r="I81" s="147"/>
      <c r="J81" s="147"/>
      <c r="K81" s="147"/>
      <c r="L81" s="147"/>
      <c r="M81" s="147"/>
      <c r="N81" s="147"/>
      <c r="O81" s="146"/>
      <c r="P81" s="147"/>
      <c r="Q81" s="147"/>
      <c r="R81" s="188"/>
    </row>
    <row r="82" spans="3:18" s="138" customFormat="1" ht="16" x14ac:dyDescent="0.45">
      <c r="C82" s="146"/>
      <c r="D82" s="146"/>
      <c r="H82" s="147"/>
      <c r="I82" s="147"/>
      <c r="J82" s="147"/>
      <c r="K82" s="147"/>
      <c r="L82" s="147"/>
      <c r="M82" s="147"/>
      <c r="N82" s="147"/>
      <c r="O82" s="146"/>
      <c r="P82" s="147"/>
      <c r="Q82" s="147"/>
      <c r="R82" s="188"/>
    </row>
    <row r="83" spans="3:18" s="138" customFormat="1" ht="15" customHeight="1" x14ac:dyDescent="0.45">
      <c r="C83" s="146"/>
      <c r="D83" s="146"/>
      <c r="H83" s="147"/>
      <c r="I83" s="147"/>
      <c r="J83" s="147"/>
      <c r="K83" s="147"/>
      <c r="L83" s="147"/>
      <c r="M83" s="147"/>
      <c r="N83" s="147"/>
      <c r="O83" s="146"/>
      <c r="P83" s="147"/>
      <c r="Q83" s="147"/>
      <c r="R83" s="188"/>
    </row>
    <row r="84" spans="3:18" s="138" customFormat="1" ht="15" customHeight="1" x14ac:dyDescent="0.45">
      <c r="C84" s="146"/>
      <c r="D84" s="146"/>
      <c r="H84" s="147"/>
      <c r="I84" s="147"/>
      <c r="J84" s="147"/>
      <c r="K84" s="147"/>
      <c r="L84" s="147"/>
      <c r="M84" s="147"/>
      <c r="N84" s="147"/>
      <c r="O84" s="146"/>
      <c r="P84" s="147"/>
      <c r="Q84" s="147"/>
      <c r="R84" s="188"/>
    </row>
    <row r="85" spans="3:18" s="138" customFormat="1" ht="15" customHeight="1" x14ac:dyDescent="0.45">
      <c r="C85" s="146"/>
      <c r="D85" s="146"/>
      <c r="H85" s="147"/>
      <c r="I85" s="147"/>
      <c r="J85" s="147"/>
      <c r="K85" s="147"/>
      <c r="L85" s="147"/>
      <c r="M85" s="147"/>
      <c r="N85" s="147"/>
      <c r="O85" s="146"/>
      <c r="P85" s="147"/>
      <c r="Q85" s="147"/>
      <c r="R85" s="188"/>
    </row>
    <row r="86" spans="3:18" s="138" customFormat="1" ht="15" customHeight="1" x14ac:dyDescent="0.45">
      <c r="C86" s="146"/>
      <c r="D86" s="146"/>
      <c r="H86" s="147"/>
      <c r="I86" s="147"/>
      <c r="J86" s="147"/>
      <c r="K86" s="147"/>
      <c r="L86" s="147"/>
      <c r="M86" s="147"/>
      <c r="N86" s="147"/>
      <c r="O86" s="146"/>
      <c r="P86" s="147"/>
      <c r="Q86" s="147"/>
      <c r="R86" s="188"/>
    </row>
    <row r="87" spans="3:18" s="138" customFormat="1" ht="15" customHeight="1" x14ac:dyDescent="0.45">
      <c r="C87" s="146"/>
      <c r="D87" s="146"/>
      <c r="H87" s="147"/>
      <c r="I87" s="147"/>
      <c r="J87" s="147"/>
      <c r="K87" s="147"/>
      <c r="L87" s="147"/>
      <c r="M87" s="147"/>
      <c r="N87" s="147"/>
      <c r="O87" s="146"/>
      <c r="P87" s="147"/>
      <c r="Q87" s="147"/>
      <c r="R87" s="188"/>
    </row>
    <row r="88" spans="3:18" s="138" customFormat="1" ht="15" customHeight="1" x14ac:dyDescent="0.45">
      <c r="C88" s="146"/>
      <c r="D88" s="146"/>
      <c r="H88" s="147"/>
      <c r="I88" s="147"/>
      <c r="J88" s="147"/>
      <c r="K88" s="147"/>
      <c r="L88" s="147"/>
      <c r="M88" s="147"/>
      <c r="N88" s="147"/>
      <c r="O88" s="146"/>
      <c r="P88" s="147"/>
      <c r="Q88" s="147"/>
      <c r="R88" s="188"/>
    </row>
    <row r="89" spans="3:18" s="138" customFormat="1" ht="15" customHeight="1" x14ac:dyDescent="0.45">
      <c r="C89" s="146"/>
      <c r="D89" s="146"/>
      <c r="H89" s="147"/>
      <c r="I89" s="147"/>
      <c r="J89" s="147"/>
      <c r="K89" s="147"/>
      <c r="L89" s="147"/>
      <c r="M89" s="147"/>
      <c r="N89" s="147"/>
      <c r="O89" s="146"/>
      <c r="P89" s="147"/>
      <c r="Q89" s="147"/>
      <c r="R89" s="188"/>
    </row>
    <row r="90" spans="3:18" s="138" customFormat="1" ht="15" customHeight="1" x14ac:dyDescent="0.45">
      <c r="C90" s="146"/>
      <c r="D90" s="146"/>
      <c r="H90" s="147"/>
      <c r="I90" s="147"/>
      <c r="J90" s="147"/>
      <c r="K90" s="147"/>
      <c r="L90" s="147"/>
      <c r="M90" s="147"/>
      <c r="N90" s="147"/>
      <c r="O90" s="146"/>
      <c r="P90" s="147"/>
      <c r="Q90" s="147"/>
      <c r="R90" s="188"/>
    </row>
  </sheetData>
  <mergeCells count="5">
    <mergeCell ref="A2:Q2"/>
    <mergeCell ref="P24:Q24"/>
    <mergeCell ref="O63:O64"/>
    <mergeCell ref="A4:Q4"/>
    <mergeCell ref="P6:Q22"/>
  </mergeCells>
  <phoneticPr fontId="49" type="noConversion"/>
  <pageMargins left="0.39370078740157483" right="0.39370078740157483" top="0.59055118110236227" bottom="0.39370078740157483" header="0.19685039370078741" footer="0.19685039370078741"/>
  <pageSetup paperSize="8" scale="33" orientation="landscape" r:id="rId1"/>
  <headerFooter>
    <oddHeader>&amp;L&amp;"Segoe UI,Bold"&amp;14&amp;A</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D04CDD64-9387-4BCC-91D9-AED5FCAA4C73}">
          <x14:formula1>
            <xm:f>'Data lists'!$A$2:$A$16</xm:f>
          </x14:formula1>
          <xm:sqref>C62 C26:C60 D61:D62</xm:sqref>
        </x14:dataValidation>
        <x14:dataValidation type="list" allowBlank="1" showInputMessage="1" showErrorMessage="1" xr:uid="{74D98C5E-1124-4B15-BE6E-4C2C8DDA4A8F}">
          <x14:formula1>
            <xm:f>'Data lists'!$B$22:$B$23</xm:f>
          </x14:formula1>
          <xm:sqref>B62 B26:B60 C61:C62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F5837-A932-4B83-8A79-C5A4E4FDE235}">
  <dimension ref="A1:AG46"/>
  <sheetViews>
    <sheetView showGridLines="0" topLeftCell="C1" workbookViewId="0">
      <selection activeCell="H37" sqref="G37:H37"/>
    </sheetView>
  </sheetViews>
  <sheetFormatPr defaultRowHeight="14.5" x14ac:dyDescent="0.35"/>
  <cols>
    <col min="1" max="1" width="35.08984375" customWidth="1"/>
    <col min="2" max="2" width="81.08984375" customWidth="1"/>
    <col min="3" max="6" width="34.36328125" customWidth="1"/>
    <col min="7" max="7" width="12.54296875" bestFit="1" customWidth="1"/>
    <col min="8" max="8" width="11.6328125" customWidth="1"/>
  </cols>
  <sheetData>
    <row r="1" spans="1:33" ht="17.5" x14ac:dyDescent="0.45">
      <c r="A1" s="340"/>
      <c r="B1" s="340"/>
      <c r="C1" s="340"/>
      <c r="D1" s="340"/>
      <c r="E1" s="340"/>
      <c r="F1" s="340"/>
      <c r="G1" s="8"/>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row>
    <row r="2" spans="1:33" ht="32.5" x14ac:dyDescent="0.45">
      <c r="A2" s="479" t="s">
        <v>142</v>
      </c>
      <c r="B2" s="479"/>
      <c r="C2" s="479"/>
      <c r="D2" s="479"/>
      <c r="E2" s="341"/>
      <c r="F2" s="342"/>
      <c r="G2" s="8"/>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row>
    <row r="3" spans="1:33" ht="32.5" x14ac:dyDescent="0.85">
      <c r="A3" s="480" t="s">
        <v>143</v>
      </c>
      <c r="B3" s="480"/>
      <c r="C3" s="480"/>
      <c r="D3" s="480"/>
      <c r="E3" s="480"/>
      <c r="F3" s="480"/>
      <c r="G3" s="8"/>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1:33" ht="16.5" x14ac:dyDescent="0.4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17.5" x14ac:dyDescent="0.35">
      <c r="A5" s="481" t="s">
        <v>144</v>
      </c>
      <c r="B5" s="482"/>
      <c r="C5" s="482"/>
      <c r="D5" s="482"/>
      <c r="E5" s="482"/>
      <c r="F5" s="482"/>
      <c r="G5" s="485"/>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row>
    <row r="6" spans="1:33" ht="17.5" x14ac:dyDescent="0.35">
      <c r="A6" s="483" t="s">
        <v>145</v>
      </c>
      <c r="B6" s="484"/>
      <c r="C6" s="484"/>
      <c r="D6" s="484"/>
      <c r="E6" s="484"/>
      <c r="F6" s="484"/>
      <c r="G6" s="485"/>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row>
    <row r="7" spans="1:33" ht="18" thickBot="1" x14ac:dyDescent="0.5">
      <c r="A7" s="340"/>
      <c r="B7" s="340"/>
      <c r="C7" s="340"/>
      <c r="D7" s="340"/>
      <c r="E7" s="340"/>
      <c r="F7" s="340"/>
      <c r="G7" s="8"/>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row>
    <row r="8" spans="1:33" ht="18" thickBot="1" x14ac:dyDescent="0.5">
      <c r="A8" s="343" t="s">
        <v>146</v>
      </c>
      <c r="B8" s="344"/>
      <c r="C8" s="345" t="s">
        <v>147</v>
      </c>
      <c r="D8" s="345" t="s">
        <v>148</v>
      </c>
      <c r="E8" s="8"/>
      <c r="F8" s="8"/>
      <c r="G8" s="8"/>
      <c r="H8" s="340"/>
      <c r="I8" s="8"/>
      <c r="J8" s="8"/>
      <c r="K8" s="8"/>
      <c r="L8" s="8"/>
      <c r="M8" s="8"/>
      <c r="N8" s="8"/>
      <c r="O8" s="8"/>
      <c r="P8" s="8"/>
      <c r="Q8" s="8"/>
      <c r="R8" s="8"/>
      <c r="S8" s="8"/>
      <c r="T8" s="8"/>
      <c r="U8" s="8"/>
      <c r="V8" s="8"/>
      <c r="W8" s="8"/>
      <c r="X8" s="8"/>
      <c r="Y8" s="8"/>
      <c r="Z8" s="8"/>
      <c r="AA8" s="8"/>
      <c r="AB8" s="8"/>
      <c r="AC8" s="8"/>
      <c r="AD8" s="8"/>
      <c r="AE8" s="8"/>
      <c r="AF8" s="8"/>
    </row>
    <row r="9" spans="1:33" ht="18" thickBot="1" x14ac:dyDescent="0.5">
      <c r="A9" s="346" t="s">
        <v>149</v>
      </c>
      <c r="B9" s="347" t="s">
        <v>150</v>
      </c>
      <c r="C9" s="348" t="s">
        <v>151</v>
      </c>
      <c r="D9" s="348" t="s">
        <v>151</v>
      </c>
      <c r="E9" s="8"/>
      <c r="F9" s="8"/>
      <c r="G9" s="8"/>
      <c r="H9" s="340"/>
      <c r="I9" s="8"/>
      <c r="J9" s="8"/>
      <c r="K9" s="8"/>
      <c r="L9" s="8"/>
      <c r="M9" s="8"/>
      <c r="N9" s="8"/>
      <c r="O9" s="8"/>
      <c r="P9" s="8"/>
      <c r="Q9" s="8"/>
      <c r="R9" s="8"/>
      <c r="S9" s="8"/>
      <c r="T9" s="8"/>
      <c r="U9" s="8"/>
      <c r="V9" s="8"/>
      <c r="W9" s="8"/>
      <c r="X9" s="8"/>
      <c r="Y9" s="8"/>
      <c r="Z9" s="8"/>
      <c r="AA9" s="8"/>
      <c r="AB9" s="8"/>
      <c r="AC9" s="8"/>
      <c r="AD9" s="8"/>
      <c r="AE9" s="8"/>
      <c r="AF9" s="8"/>
    </row>
    <row r="10" spans="1:33" ht="17.5" x14ac:dyDescent="0.45">
      <c r="A10" s="349" t="s">
        <v>152</v>
      </c>
      <c r="B10" s="350" t="s">
        <v>153</v>
      </c>
      <c r="C10" s="376">
        <v>2500.09</v>
      </c>
      <c r="D10" s="376">
        <v>500</v>
      </c>
      <c r="E10" s="512" t="s">
        <v>154</v>
      </c>
      <c r="F10" s="513"/>
      <c r="G10" s="512"/>
      <c r="H10" s="514"/>
      <c r="I10" s="512"/>
      <c r="J10" s="8"/>
      <c r="K10" s="8"/>
      <c r="L10" s="8"/>
      <c r="M10" s="8"/>
      <c r="N10" s="8"/>
      <c r="O10" s="8"/>
      <c r="P10" s="8"/>
      <c r="Q10" s="8"/>
      <c r="R10" s="8"/>
      <c r="S10" s="8"/>
      <c r="T10" s="8"/>
      <c r="U10" s="8"/>
      <c r="V10" s="8"/>
      <c r="W10" s="8"/>
      <c r="X10" s="8"/>
      <c r="Y10" s="8"/>
      <c r="Z10" s="8"/>
      <c r="AA10" s="8"/>
      <c r="AB10" s="8"/>
      <c r="AC10" s="8"/>
      <c r="AD10" s="8"/>
      <c r="AE10" s="8"/>
      <c r="AF10" s="8"/>
    </row>
    <row r="11" spans="1:33" ht="18" thickBot="1" x14ac:dyDescent="0.5">
      <c r="A11" s="349" t="s">
        <v>152</v>
      </c>
      <c r="B11" s="350" t="s">
        <v>155</v>
      </c>
      <c r="C11" s="376">
        <v>2500.08</v>
      </c>
      <c r="D11" s="376">
        <v>150</v>
      </c>
      <c r="E11" s="8"/>
      <c r="F11" s="8"/>
      <c r="G11" s="8"/>
      <c r="H11" s="340"/>
      <c r="I11" s="8"/>
      <c r="J11" s="8"/>
      <c r="K11" s="8"/>
      <c r="L11" s="8"/>
      <c r="M11" s="8"/>
      <c r="N11" s="8"/>
      <c r="O11" s="8"/>
      <c r="P11" s="8"/>
      <c r="Q11" s="8"/>
      <c r="R11" s="8"/>
      <c r="S11" s="8"/>
      <c r="T11" s="8"/>
      <c r="U11" s="8"/>
      <c r="V11" s="8"/>
      <c r="W11" s="8"/>
      <c r="X11" s="8"/>
      <c r="Y11" s="8"/>
      <c r="Z11" s="8"/>
      <c r="AA11" s="8"/>
      <c r="AB11" s="8"/>
      <c r="AC11" s="8"/>
      <c r="AD11" s="8"/>
      <c r="AE11" s="8"/>
      <c r="AF11" s="8"/>
    </row>
    <row r="12" spans="1:33" ht="18" thickBot="1" x14ac:dyDescent="0.5">
      <c r="A12" s="343" t="s">
        <v>151</v>
      </c>
      <c r="B12" s="353"/>
      <c r="C12" s="374">
        <f>SUM(C10:C11)</f>
        <v>5000.17</v>
      </c>
      <c r="D12" s="374">
        <f>SUM(D10:D11)</f>
        <v>650</v>
      </c>
      <c r="E12" s="375">
        <f>SUM(C12:D12)</f>
        <v>5650.17</v>
      </c>
      <c r="F12" s="8"/>
      <c r="G12" s="8"/>
      <c r="H12" s="340"/>
      <c r="I12" s="8"/>
      <c r="J12" s="8"/>
      <c r="K12" s="8"/>
      <c r="L12" s="8"/>
      <c r="M12" s="8"/>
      <c r="N12" s="8"/>
      <c r="O12" s="8"/>
      <c r="P12" s="8"/>
      <c r="Q12" s="8"/>
      <c r="R12" s="8"/>
      <c r="S12" s="8"/>
      <c r="T12" s="8"/>
      <c r="U12" s="8"/>
      <c r="V12" s="8"/>
      <c r="W12" s="8"/>
      <c r="X12" s="8"/>
      <c r="Y12" s="8"/>
      <c r="Z12" s="8"/>
      <c r="AA12" s="8"/>
      <c r="AB12" s="8"/>
      <c r="AC12" s="8"/>
      <c r="AD12" s="8"/>
      <c r="AE12" s="8"/>
      <c r="AF12" s="8"/>
    </row>
    <row r="13" spans="1:33" ht="17.5" x14ac:dyDescent="0.45">
      <c r="A13" s="8"/>
      <c r="B13" s="8"/>
      <c r="C13" s="8"/>
      <c r="D13" s="8"/>
      <c r="E13" s="8"/>
      <c r="F13" s="8"/>
      <c r="G13" s="8"/>
      <c r="H13" s="340"/>
      <c r="I13" s="8"/>
      <c r="J13" s="8"/>
      <c r="K13" s="8"/>
      <c r="L13" s="8"/>
      <c r="M13" s="8"/>
      <c r="N13" s="8"/>
      <c r="O13" s="8"/>
      <c r="P13" s="8"/>
      <c r="Q13" s="8"/>
      <c r="R13" s="8"/>
      <c r="S13" s="8"/>
      <c r="T13" s="8"/>
      <c r="U13" s="8"/>
      <c r="V13" s="8"/>
      <c r="W13" s="8"/>
      <c r="X13" s="8"/>
      <c r="Y13" s="8"/>
      <c r="Z13" s="8"/>
      <c r="AA13" s="8"/>
      <c r="AB13" s="8"/>
      <c r="AC13" s="8"/>
      <c r="AD13" s="8"/>
      <c r="AE13" s="8"/>
      <c r="AF13" s="8"/>
    </row>
    <row r="14" spans="1:33" ht="18" thickBot="1" x14ac:dyDescent="0.5">
      <c r="A14" s="8"/>
      <c r="B14" s="8"/>
      <c r="C14" s="8"/>
      <c r="D14" s="8"/>
      <c r="E14" s="8"/>
      <c r="F14" s="8"/>
      <c r="G14" s="8"/>
      <c r="H14" s="340"/>
      <c r="I14" s="8"/>
      <c r="J14" s="8"/>
      <c r="K14" s="8"/>
      <c r="L14" s="8"/>
      <c r="M14" s="8"/>
      <c r="N14" s="8"/>
      <c r="O14" s="8"/>
      <c r="P14" s="8"/>
      <c r="Q14" s="8"/>
      <c r="R14" s="8"/>
      <c r="S14" s="8"/>
      <c r="T14" s="8"/>
      <c r="U14" s="8"/>
      <c r="V14" s="8"/>
      <c r="W14" s="8"/>
      <c r="X14" s="8"/>
      <c r="Y14" s="8"/>
      <c r="Z14" s="8"/>
      <c r="AA14" s="8"/>
      <c r="AB14" s="8"/>
      <c r="AC14" s="8"/>
      <c r="AD14" s="8"/>
      <c r="AE14" s="8"/>
      <c r="AF14" s="8"/>
    </row>
    <row r="15" spans="1:33" ht="17" thickBot="1" x14ac:dyDescent="0.5">
      <c r="A15" s="343" t="s">
        <v>156</v>
      </c>
      <c r="B15" s="344"/>
      <c r="C15" s="345" t="s">
        <v>147</v>
      </c>
      <c r="D15" s="345" t="s">
        <v>148</v>
      </c>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row>
    <row r="16" spans="1:33" ht="17" thickBot="1" x14ac:dyDescent="0.5">
      <c r="A16" s="354" t="s">
        <v>149</v>
      </c>
      <c r="B16" s="355" t="s">
        <v>150</v>
      </c>
      <c r="C16" s="356" t="s">
        <v>151</v>
      </c>
      <c r="D16" s="356" t="s">
        <v>151</v>
      </c>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row>
    <row r="17" spans="1:33" ht="16.5" x14ac:dyDescent="0.45">
      <c r="A17" s="349" t="s">
        <v>152</v>
      </c>
      <c r="B17" s="350" t="s">
        <v>153</v>
      </c>
      <c r="C17" s="376">
        <v>2500.08</v>
      </c>
      <c r="D17" s="376">
        <v>500</v>
      </c>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row>
    <row r="18" spans="1:33" ht="17" thickBot="1" x14ac:dyDescent="0.5">
      <c r="A18" s="349" t="s">
        <v>152</v>
      </c>
      <c r="B18" s="350" t="s">
        <v>155</v>
      </c>
      <c r="C18" s="376">
        <v>2500.08</v>
      </c>
      <c r="D18" s="376">
        <v>0</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row>
    <row r="19" spans="1:33" ht="17" thickBot="1" x14ac:dyDescent="0.5">
      <c r="A19" s="343" t="s">
        <v>151</v>
      </c>
      <c r="B19" s="353"/>
      <c r="C19" s="374">
        <f>SUM(C17:C18)</f>
        <v>5000.16</v>
      </c>
      <c r="D19" s="374">
        <f>SUM(D17:D18)</f>
        <v>500</v>
      </c>
      <c r="E19" s="375">
        <f>SUM(C19:D19)</f>
        <v>5500.16</v>
      </c>
      <c r="F19" s="373"/>
      <c r="G19" s="8"/>
      <c r="H19" s="8"/>
      <c r="I19" s="8"/>
      <c r="J19" s="8"/>
      <c r="K19" s="8"/>
      <c r="L19" s="8"/>
      <c r="M19" s="8"/>
      <c r="N19" s="8"/>
      <c r="O19" s="8"/>
      <c r="P19" s="8"/>
      <c r="Q19" s="8"/>
      <c r="R19" s="8"/>
      <c r="S19" s="8"/>
      <c r="T19" s="8"/>
      <c r="U19" s="8"/>
      <c r="V19" s="8"/>
      <c r="W19" s="8"/>
      <c r="X19" s="8"/>
      <c r="Y19" s="8"/>
      <c r="Z19" s="8"/>
      <c r="AA19" s="8"/>
      <c r="AB19" s="8"/>
      <c r="AC19" s="8"/>
      <c r="AD19" s="8"/>
      <c r="AE19" s="8"/>
      <c r="AF19" s="8"/>
    </row>
    <row r="20" spans="1:33" ht="16.5" x14ac:dyDescent="0.4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ht="16.5" hidden="1" x14ac:dyDescent="0.4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3" ht="17" hidden="1" thickBot="1" x14ac:dyDescent="0.5">
      <c r="A22" s="343" t="s">
        <v>157</v>
      </c>
      <c r="B22" s="344"/>
      <c r="C22" s="345" t="s">
        <v>148</v>
      </c>
      <c r="D22" s="345" t="s">
        <v>148</v>
      </c>
      <c r="E22" s="365"/>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1:33" ht="17" hidden="1" thickBot="1" x14ac:dyDescent="0.5">
      <c r="A23" s="354" t="s">
        <v>149</v>
      </c>
      <c r="B23" s="355" t="s">
        <v>150</v>
      </c>
      <c r="C23" s="356" t="s">
        <v>151</v>
      </c>
      <c r="D23" s="356" t="s">
        <v>151</v>
      </c>
      <c r="E23" s="366"/>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ht="16.5" hidden="1" x14ac:dyDescent="0.45">
      <c r="A24" s="349" t="s">
        <v>158</v>
      </c>
      <c r="B24" s="350" t="s">
        <v>159</v>
      </c>
      <c r="C24" s="351"/>
      <c r="D24" s="351"/>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ht="16.5" hidden="1" x14ac:dyDescent="0.45">
      <c r="A25" s="349" t="s">
        <v>160</v>
      </c>
      <c r="B25" s="350" t="s">
        <v>161</v>
      </c>
      <c r="C25" s="352"/>
      <c r="D25" s="352"/>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ht="16.5" hidden="1" x14ac:dyDescent="0.45">
      <c r="A26" s="349" t="s">
        <v>160</v>
      </c>
      <c r="B26" s="350" t="s">
        <v>162</v>
      </c>
      <c r="C26" s="352"/>
      <c r="D26" s="352"/>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ht="17" hidden="1" thickBot="1" x14ac:dyDescent="0.5">
      <c r="A27" s="343" t="s">
        <v>151</v>
      </c>
      <c r="B27" s="353"/>
      <c r="C27" s="357" t="s">
        <v>163</v>
      </c>
      <c r="D27" s="357" t="s">
        <v>163</v>
      </c>
      <c r="E27" s="367"/>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row>
    <row r="28" spans="1:33" ht="16.5" hidden="1" x14ac:dyDescent="0.4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row>
    <row r="29" spans="1:33" ht="16.5" hidden="1" x14ac:dyDescent="0.4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row>
    <row r="30" spans="1:33" ht="17" hidden="1" thickBot="1" x14ac:dyDescent="0.5">
      <c r="A30" s="343" t="s">
        <v>164</v>
      </c>
      <c r="B30" s="344"/>
      <c r="C30" s="345" t="s">
        <v>148</v>
      </c>
      <c r="D30" s="345" t="s">
        <v>148</v>
      </c>
      <c r="E30" s="365"/>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row>
    <row r="31" spans="1:33" ht="17" hidden="1" thickBot="1" x14ac:dyDescent="0.5">
      <c r="A31" s="354" t="s">
        <v>149</v>
      </c>
      <c r="B31" s="355" t="s">
        <v>150</v>
      </c>
      <c r="C31" s="356" t="s">
        <v>151</v>
      </c>
      <c r="D31" s="356" t="s">
        <v>151</v>
      </c>
      <c r="E31" s="366"/>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ht="16.5" hidden="1" x14ac:dyDescent="0.45">
      <c r="A32" s="349" t="s">
        <v>158</v>
      </c>
      <c r="B32" s="350" t="s">
        <v>159</v>
      </c>
      <c r="C32" s="351"/>
      <c r="D32" s="351"/>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ht="16.5" hidden="1" x14ac:dyDescent="0.45">
      <c r="A33" s="349" t="s">
        <v>160</v>
      </c>
      <c r="B33" s="350" t="s">
        <v>161</v>
      </c>
      <c r="C33" s="352"/>
      <c r="D33" s="352"/>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3" ht="16.5" hidden="1" x14ac:dyDescent="0.45">
      <c r="A34" s="349" t="s">
        <v>160</v>
      </c>
      <c r="B34" s="350" t="s">
        <v>162</v>
      </c>
      <c r="C34" s="352"/>
      <c r="D34" s="352"/>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row>
    <row r="35" spans="1:33" ht="17" hidden="1" thickBot="1" x14ac:dyDescent="0.5">
      <c r="A35" s="343" t="s">
        <v>151</v>
      </c>
      <c r="B35" s="353"/>
      <c r="C35" s="357" t="s">
        <v>163</v>
      </c>
      <c r="D35" s="357" t="s">
        <v>163</v>
      </c>
      <c r="E35" s="367"/>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1:33" ht="16.5" x14ac:dyDescent="0.4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row>
    <row r="37" spans="1:33" ht="17" thickBot="1" x14ac:dyDescent="0.5">
      <c r="A37" s="8"/>
      <c r="B37" s="8"/>
      <c r="C37" s="8"/>
      <c r="D37" s="8"/>
      <c r="E37" s="8"/>
      <c r="F37" s="8"/>
      <c r="G37" s="512" t="s">
        <v>850</v>
      </c>
      <c r="H37" s="512"/>
      <c r="I37" s="8"/>
      <c r="J37" s="8"/>
      <c r="K37" s="8"/>
      <c r="L37" s="8"/>
      <c r="M37" s="8"/>
      <c r="N37" s="8"/>
      <c r="O37" s="8"/>
      <c r="P37" s="8"/>
      <c r="Q37" s="8"/>
      <c r="R37" s="8"/>
      <c r="S37" s="8"/>
      <c r="T37" s="8"/>
      <c r="U37" s="8"/>
      <c r="V37" s="8"/>
      <c r="W37" s="8"/>
      <c r="X37" s="8"/>
      <c r="Y37" s="8"/>
      <c r="Z37" s="8"/>
      <c r="AA37" s="8"/>
      <c r="AB37" s="8"/>
      <c r="AC37" s="8"/>
      <c r="AD37" s="8"/>
      <c r="AE37" s="8"/>
      <c r="AF37" s="8"/>
      <c r="AG37" s="8"/>
    </row>
    <row r="38" spans="1:33" ht="45" customHeight="1" thickBot="1" x14ac:dyDescent="0.5">
      <c r="A38" s="358" t="s">
        <v>151</v>
      </c>
      <c r="B38" s="359"/>
      <c r="C38" s="360" t="s">
        <v>165</v>
      </c>
      <c r="D38" s="360" t="s">
        <v>166</v>
      </c>
      <c r="E38" s="361" t="s">
        <v>167</v>
      </c>
      <c r="F38" s="361" t="s">
        <v>168</v>
      </c>
      <c r="G38" s="486" t="s">
        <v>169</v>
      </c>
      <c r="H38" s="487"/>
      <c r="J38" s="8"/>
      <c r="K38" s="8"/>
      <c r="L38" s="8"/>
      <c r="M38" s="8"/>
      <c r="N38" s="8"/>
      <c r="O38" s="8"/>
      <c r="P38" s="8"/>
      <c r="Q38" s="8"/>
      <c r="R38" s="8"/>
      <c r="S38" s="8"/>
      <c r="T38" s="8"/>
      <c r="U38" s="8"/>
      <c r="V38" s="8"/>
      <c r="W38" s="8"/>
      <c r="X38" s="8"/>
      <c r="Y38" s="8"/>
      <c r="Z38" s="8"/>
      <c r="AA38" s="8"/>
      <c r="AB38" s="8"/>
      <c r="AC38" s="8"/>
      <c r="AD38" s="8"/>
      <c r="AE38" s="8"/>
      <c r="AF38" s="8"/>
      <c r="AG38" s="8"/>
    </row>
    <row r="39" spans="1:33" ht="17" thickBot="1" x14ac:dyDescent="0.5">
      <c r="A39" s="354" t="s">
        <v>149</v>
      </c>
      <c r="B39" s="355" t="s">
        <v>150</v>
      </c>
      <c r="C39" s="362" t="s">
        <v>151</v>
      </c>
      <c r="D39" s="362" t="s">
        <v>151</v>
      </c>
      <c r="E39" s="362" t="s">
        <v>151</v>
      </c>
      <c r="F39" s="362" t="s">
        <v>151</v>
      </c>
      <c r="G39" s="486"/>
      <c r="H39" s="487"/>
      <c r="I39" s="8"/>
      <c r="J39" s="8"/>
      <c r="K39" s="8"/>
      <c r="L39" s="8"/>
      <c r="M39" s="8"/>
      <c r="N39" s="8"/>
      <c r="O39" s="8"/>
      <c r="P39" s="8"/>
      <c r="Q39" s="8"/>
      <c r="R39" s="8"/>
      <c r="S39" s="8"/>
      <c r="T39" s="8"/>
      <c r="U39" s="8"/>
      <c r="V39" s="8"/>
      <c r="W39" s="8"/>
      <c r="X39" s="8"/>
      <c r="Y39" s="8"/>
      <c r="Z39" s="8"/>
      <c r="AA39" s="8"/>
      <c r="AB39" s="8"/>
      <c r="AC39" s="8"/>
      <c r="AD39" s="8"/>
      <c r="AE39" s="8"/>
      <c r="AF39" s="8"/>
      <c r="AG39" s="8"/>
    </row>
    <row r="40" spans="1:33" ht="17" thickBot="1" x14ac:dyDescent="0.5">
      <c r="A40" s="363" t="s">
        <v>152</v>
      </c>
      <c r="B40" s="347" t="s">
        <v>153</v>
      </c>
      <c r="C40" s="364">
        <f>C10+C17</f>
        <v>5000.17</v>
      </c>
      <c r="D40" s="364">
        <f>D10+D17</f>
        <v>1000</v>
      </c>
      <c r="E40" s="364">
        <f>'Expenditure Transaction List '!P63</f>
        <v>5000.17</v>
      </c>
      <c r="F40" s="368">
        <f>'Expenditure Transaction List '!P64</f>
        <v>1000</v>
      </c>
      <c r="G40" s="370" t="b">
        <f t="shared" ref="G40:G41" si="0">C40=E40</f>
        <v>1</v>
      </c>
      <c r="H40" s="370" t="b">
        <f t="shared" ref="H40:H41" si="1">D40=F40</f>
        <v>1</v>
      </c>
      <c r="I40" s="8"/>
      <c r="J40" s="8"/>
      <c r="K40" s="8"/>
      <c r="L40" s="8"/>
      <c r="M40" s="8"/>
      <c r="N40" s="8"/>
      <c r="O40" s="8"/>
      <c r="P40" s="8"/>
      <c r="Q40" s="8"/>
      <c r="R40" s="8"/>
      <c r="S40" s="8"/>
      <c r="T40" s="8"/>
      <c r="U40" s="8"/>
      <c r="V40" s="8"/>
      <c r="W40" s="8"/>
      <c r="X40" s="8"/>
      <c r="Y40" s="8"/>
      <c r="Z40" s="8"/>
      <c r="AA40" s="8"/>
      <c r="AB40" s="8"/>
      <c r="AC40" s="8"/>
      <c r="AD40" s="8"/>
      <c r="AE40" s="8"/>
      <c r="AF40" s="8"/>
      <c r="AG40" s="8"/>
    </row>
    <row r="41" spans="1:33" ht="17" thickBot="1" x14ac:dyDescent="0.5">
      <c r="A41" s="363" t="s">
        <v>152</v>
      </c>
      <c r="B41" s="347" t="s">
        <v>155</v>
      </c>
      <c r="C41" s="364">
        <f>C11+C18</f>
        <v>5000.16</v>
      </c>
      <c r="D41" s="364">
        <f>D11+D18</f>
        <v>150</v>
      </c>
      <c r="E41" s="364">
        <f>'Expenditure Transaction List '!Q63</f>
        <v>5000.16</v>
      </c>
      <c r="F41" s="368">
        <f>'Expenditure Transaction List '!Q64</f>
        <v>150</v>
      </c>
      <c r="G41" s="370" t="b">
        <f t="shared" si="0"/>
        <v>1</v>
      </c>
      <c r="H41" s="370" t="b">
        <f t="shared" si="1"/>
        <v>1</v>
      </c>
      <c r="I41" s="8"/>
      <c r="J41" s="8"/>
      <c r="K41" s="8"/>
      <c r="L41" s="8"/>
      <c r="M41" s="8"/>
      <c r="N41" s="8"/>
      <c r="O41" s="8"/>
      <c r="P41" s="8"/>
      <c r="Q41" s="8"/>
      <c r="R41" s="8"/>
      <c r="S41" s="8"/>
      <c r="T41" s="8"/>
      <c r="U41" s="8"/>
      <c r="V41" s="8"/>
      <c r="W41" s="8"/>
      <c r="X41" s="8"/>
      <c r="Y41" s="8"/>
      <c r="Z41" s="8"/>
      <c r="AA41" s="8"/>
      <c r="AB41" s="8"/>
      <c r="AC41" s="8"/>
      <c r="AD41" s="8"/>
      <c r="AE41" s="8"/>
      <c r="AF41" s="8"/>
      <c r="AG41" s="8"/>
    </row>
    <row r="42" spans="1:33" ht="18" thickBot="1" x14ac:dyDescent="0.5">
      <c r="A42" s="343" t="s">
        <v>151</v>
      </c>
      <c r="B42" s="353"/>
      <c r="C42" s="377">
        <f>SUM(C40:C41)</f>
        <v>10000.33</v>
      </c>
      <c r="D42" s="377">
        <f>SUM(D40:D41)</f>
        <v>1150</v>
      </c>
      <c r="E42" s="369">
        <f>SUM(E40:E41)</f>
        <v>10000.33</v>
      </c>
      <c r="F42" s="369">
        <f>SUM(F40:F41)</f>
        <v>1150</v>
      </c>
      <c r="G42" s="371" t="b">
        <f>C42=E42</f>
        <v>1</v>
      </c>
      <c r="H42" s="372" t="b">
        <f>D42=F42</f>
        <v>1</v>
      </c>
      <c r="I42" s="8"/>
      <c r="J42" s="8"/>
      <c r="K42" s="8"/>
      <c r="L42" s="8"/>
      <c r="M42" s="8"/>
      <c r="N42" s="8"/>
      <c r="O42" s="8"/>
      <c r="P42" s="8"/>
      <c r="Q42" s="8"/>
      <c r="R42" s="8"/>
      <c r="S42" s="8"/>
      <c r="T42" s="8"/>
      <c r="U42" s="8"/>
      <c r="V42" s="8"/>
      <c r="W42" s="8"/>
      <c r="X42" s="8"/>
      <c r="Y42" s="8"/>
      <c r="Z42" s="8"/>
      <c r="AA42" s="8"/>
      <c r="AB42" s="8"/>
      <c r="AC42" s="8"/>
      <c r="AD42" s="8"/>
      <c r="AE42" s="8"/>
      <c r="AF42" s="8"/>
      <c r="AG42" s="8"/>
    </row>
    <row r="43" spans="1:33" ht="17.5" x14ac:dyDescent="0.45">
      <c r="A43" s="340"/>
      <c r="B43" s="340"/>
      <c r="C43" s="8"/>
      <c r="D43" s="8"/>
      <c r="E43" s="8"/>
      <c r="F43" s="340"/>
      <c r="G43" s="340"/>
      <c r="H43" s="340"/>
      <c r="I43" s="8"/>
      <c r="J43" s="8"/>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row>
    <row r="44" spans="1:33" ht="17.5" x14ac:dyDescent="0.45">
      <c r="A44" s="340"/>
      <c r="B44" s="340"/>
      <c r="C44" s="340"/>
      <c r="D44" s="340"/>
      <c r="E44" s="340"/>
      <c r="F44" s="340"/>
      <c r="G44" s="340"/>
      <c r="H44" s="340"/>
      <c r="I44" s="8"/>
      <c r="J44" s="8"/>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row>
    <row r="45" spans="1:33" ht="17.5" x14ac:dyDescent="0.45">
      <c r="A45" s="340"/>
      <c r="B45" s="340"/>
      <c r="C45" s="340"/>
      <c r="D45" s="340"/>
      <c r="E45" s="340"/>
      <c r="F45" s="340"/>
      <c r="G45" s="340"/>
      <c r="H45" s="340"/>
      <c r="I45" s="8"/>
      <c r="J45" s="8"/>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row>
    <row r="46" spans="1:33" ht="17.5" x14ac:dyDescent="0.45">
      <c r="A46" s="340"/>
      <c r="B46" s="340"/>
      <c r="C46" s="340"/>
      <c r="D46" s="340"/>
      <c r="E46" s="340"/>
      <c r="F46" s="340"/>
      <c r="G46" s="340"/>
      <c r="H46" s="340"/>
      <c r="I46" s="8"/>
      <c r="J46" s="8"/>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row>
  </sheetData>
  <mergeCells count="32">
    <mergeCell ref="AG5:AG6"/>
    <mergeCell ref="G38:H39"/>
    <mergeCell ref="AA5:AA6"/>
    <mergeCell ref="AB5:AB6"/>
    <mergeCell ref="AC5:AC6"/>
    <mergeCell ref="AD5:AD6"/>
    <mergeCell ref="AE5:AE6"/>
    <mergeCell ref="AF5:AF6"/>
    <mergeCell ref="U5:U6"/>
    <mergeCell ref="V5:V6"/>
    <mergeCell ref="W5:W6"/>
    <mergeCell ref="X5:X6"/>
    <mergeCell ref="Y5:Y6"/>
    <mergeCell ref="Z5:Z6"/>
    <mergeCell ref="O5:O6"/>
    <mergeCell ref="P5:P6"/>
    <mergeCell ref="Q5:Q6"/>
    <mergeCell ref="R5:R6"/>
    <mergeCell ref="S5:S6"/>
    <mergeCell ref="T5:T6"/>
    <mergeCell ref="I5:I6"/>
    <mergeCell ref="J5:J6"/>
    <mergeCell ref="K5:K6"/>
    <mergeCell ref="L5:L6"/>
    <mergeCell ref="M5:M6"/>
    <mergeCell ref="N5:N6"/>
    <mergeCell ref="H5:H6"/>
    <mergeCell ref="A2:D2"/>
    <mergeCell ref="A3:F3"/>
    <mergeCell ref="A5:F5"/>
    <mergeCell ref="A6:F6"/>
    <mergeCell ref="G5:G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27"/>
  <sheetViews>
    <sheetView showGridLines="0" zoomScaleNormal="100" zoomScaleSheetLayoutView="100" workbookViewId="0">
      <selection activeCell="N8" sqref="N8"/>
    </sheetView>
  </sheetViews>
  <sheetFormatPr defaultColWidth="8.54296875" defaultRowHeight="16.5" customHeight="1" x14ac:dyDescent="0.45"/>
  <cols>
    <col min="1" max="1" width="25" style="9" customWidth="1"/>
    <col min="2" max="2" width="29.90625" style="163" customWidth="1"/>
    <col min="3" max="8" width="11.81640625" style="8" customWidth="1"/>
    <col min="9" max="9" width="13.90625" style="8" customWidth="1"/>
    <col min="10" max="12" width="10.90625" style="8" customWidth="1"/>
    <col min="13" max="13" width="55.36328125" style="8" customWidth="1"/>
    <col min="14" max="14" width="40" style="8" customWidth="1"/>
    <col min="15" max="15" width="11" style="8" customWidth="1"/>
    <col min="16" max="16384" width="8.54296875" style="8"/>
  </cols>
  <sheetData>
    <row r="1" spans="1:23" ht="15.9" customHeight="1" x14ac:dyDescent="0.45">
      <c r="A1" s="10"/>
    </row>
    <row r="2" spans="1:23" s="62" customFormat="1" ht="36" customHeight="1" x14ac:dyDescent="0.85">
      <c r="A2" s="472" t="s">
        <v>170</v>
      </c>
      <c r="B2" s="472"/>
      <c r="C2" s="472"/>
      <c r="D2" s="472"/>
      <c r="E2" s="472"/>
      <c r="F2" s="472"/>
      <c r="G2" s="472"/>
      <c r="H2" s="472"/>
      <c r="I2" s="472"/>
      <c r="J2" s="472"/>
      <c r="K2" s="472"/>
      <c r="L2" s="472"/>
      <c r="M2" s="472"/>
      <c r="N2" s="113"/>
      <c r="O2" s="113"/>
      <c r="P2" s="113"/>
      <c r="Q2" s="113"/>
    </row>
    <row r="3" spans="1:23" s="26" customFormat="1" ht="13.25" customHeight="1" x14ac:dyDescent="0.45">
      <c r="A3" s="161"/>
      <c r="B3" s="162"/>
      <c r="C3" s="32"/>
      <c r="D3" s="32"/>
      <c r="E3" s="32"/>
      <c r="F3" s="32"/>
      <c r="G3" s="32"/>
      <c r="H3" s="32"/>
      <c r="I3" s="32"/>
      <c r="J3" s="32"/>
      <c r="K3" s="32"/>
      <c r="L3" s="32"/>
      <c r="M3" s="32"/>
      <c r="N3" s="32"/>
      <c r="O3" s="32"/>
      <c r="P3" s="32"/>
      <c r="Q3" s="32"/>
      <c r="R3" s="32"/>
      <c r="S3" s="32"/>
    </row>
    <row r="4" spans="1:23" ht="58.25" customHeight="1" x14ac:dyDescent="0.45">
      <c r="A4" s="493" t="s">
        <v>171</v>
      </c>
      <c r="B4" s="494"/>
      <c r="C4" s="494"/>
      <c r="D4" s="494"/>
      <c r="E4" s="494"/>
      <c r="F4" s="494"/>
      <c r="G4" s="494"/>
      <c r="H4" s="494"/>
      <c r="I4" s="494"/>
      <c r="J4" s="494"/>
      <c r="K4" s="494"/>
      <c r="L4" s="494"/>
      <c r="M4" s="494"/>
      <c r="N4" s="166"/>
      <c r="O4" s="166"/>
      <c r="P4" s="166"/>
      <c r="Q4" s="166"/>
      <c r="R4" s="166"/>
      <c r="S4" s="166"/>
      <c r="T4" s="25"/>
      <c r="U4" s="25"/>
      <c r="V4" s="25"/>
      <c r="W4" s="25"/>
    </row>
    <row r="5" spans="1:23" ht="15.9" customHeight="1" x14ac:dyDescent="0.45"/>
    <row r="6" spans="1:23" ht="15.9" customHeight="1" x14ac:dyDescent="0.45">
      <c r="C6" s="490" t="s">
        <v>146</v>
      </c>
      <c r="D6" s="491"/>
      <c r="E6" s="492"/>
      <c r="F6" s="490" t="s">
        <v>156</v>
      </c>
      <c r="G6" s="491"/>
      <c r="H6" s="492"/>
      <c r="I6" s="201"/>
      <c r="J6" s="489"/>
      <c r="K6" s="489"/>
      <c r="L6" s="489"/>
      <c r="M6" s="488" t="s">
        <v>172</v>
      </c>
      <c r="N6" s="12"/>
    </row>
    <row r="7" spans="1:23" ht="48" customHeight="1" x14ac:dyDescent="0.45">
      <c r="A7" s="165" t="s">
        <v>173</v>
      </c>
      <c r="B7" s="165" t="s">
        <v>174</v>
      </c>
      <c r="C7" s="165" t="s">
        <v>175</v>
      </c>
      <c r="D7" s="165" t="s">
        <v>176</v>
      </c>
      <c r="E7" s="165" t="s">
        <v>177</v>
      </c>
      <c r="F7" s="165" t="s">
        <v>175</v>
      </c>
      <c r="G7" s="165" t="s">
        <v>176</v>
      </c>
      <c r="H7" s="165" t="s">
        <v>177</v>
      </c>
      <c r="I7" s="165" t="s">
        <v>178</v>
      </c>
      <c r="J7" s="165" t="s">
        <v>179</v>
      </c>
      <c r="K7" s="165" t="s">
        <v>176</v>
      </c>
      <c r="L7" s="199" t="s">
        <v>177</v>
      </c>
      <c r="M7" s="488"/>
    </row>
    <row r="8" spans="1:23" s="138" customFormat="1" ht="97.75" customHeight="1" x14ac:dyDescent="0.45">
      <c r="A8" s="418" t="s">
        <v>153</v>
      </c>
      <c r="B8" s="381" t="s">
        <v>180</v>
      </c>
      <c r="C8" s="378">
        <v>2000</v>
      </c>
      <c r="D8" s="159"/>
      <c r="E8" s="174"/>
      <c r="F8" s="378">
        <v>2000</v>
      </c>
      <c r="G8" s="159"/>
      <c r="H8" s="174"/>
      <c r="I8" s="381" t="s">
        <v>181</v>
      </c>
      <c r="J8" s="379">
        <f>C8+F8</f>
        <v>4000</v>
      </c>
      <c r="K8" s="380">
        <f t="shared" ref="K8:K9" si="0">D8+G8</f>
        <v>0</v>
      </c>
      <c r="L8" s="380">
        <f t="shared" ref="L8:L9" si="1">E8+H8</f>
        <v>0</v>
      </c>
      <c r="M8" s="419" t="s">
        <v>840</v>
      </c>
      <c r="N8" s="521" t="s">
        <v>182</v>
      </c>
    </row>
    <row r="9" spans="1:23" s="138" customFormat="1" ht="142.25" customHeight="1" x14ac:dyDescent="0.45">
      <c r="A9" s="418" t="s">
        <v>155</v>
      </c>
      <c r="B9" s="381" t="s">
        <v>837</v>
      </c>
      <c r="C9" s="378">
        <v>1</v>
      </c>
      <c r="D9" s="159"/>
      <c r="E9" s="174"/>
      <c r="F9" s="378">
        <v>1</v>
      </c>
      <c r="G9" s="159"/>
      <c r="H9" s="174"/>
      <c r="I9" s="381" t="s">
        <v>569</v>
      </c>
      <c r="J9" s="379">
        <f t="shared" ref="J9" si="2">C9+F9</f>
        <v>2</v>
      </c>
      <c r="K9" s="380">
        <f t="shared" si="0"/>
        <v>0</v>
      </c>
      <c r="L9" s="380">
        <f t="shared" si="1"/>
        <v>0</v>
      </c>
      <c r="M9" s="419" t="s">
        <v>841</v>
      </c>
      <c r="N9" s="146"/>
    </row>
    <row r="10" spans="1:23" x14ac:dyDescent="0.45">
      <c r="A10" s="314" t="s">
        <v>183</v>
      </c>
      <c r="B10" s="315"/>
      <c r="C10" s="316"/>
      <c r="D10" s="317"/>
      <c r="E10" s="318"/>
      <c r="F10" s="316"/>
      <c r="G10" s="317"/>
      <c r="H10" s="318"/>
      <c r="I10" s="318"/>
      <c r="J10" s="319"/>
      <c r="K10" s="320"/>
      <c r="L10" s="321"/>
      <c r="M10" s="322"/>
    </row>
    <row r="11" spans="1:23" x14ac:dyDescent="0.45">
      <c r="A11" s="323"/>
      <c r="B11" s="324"/>
      <c r="C11" s="325"/>
      <c r="D11" s="326"/>
      <c r="E11" s="327"/>
      <c r="F11" s="325"/>
      <c r="G11" s="326"/>
      <c r="H11" s="327"/>
      <c r="I11" s="327"/>
      <c r="J11" s="328"/>
      <c r="K11" s="329">
        <f t="shared" ref="K11:K18" si="3">D11+G11</f>
        <v>0</v>
      </c>
      <c r="L11" s="330"/>
      <c r="M11" s="331"/>
    </row>
    <row r="12" spans="1:23" x14ac:dyDescent="0.45">
      <c r="A12" s="332"/>
      <c r="B12" s="285"/>
      <c r="C12" s="192"/>
      <c r="D12" s="160"/>
      <c r="E12" s="175"/>
      <c r="F12" s="192"/>
      <c r="G12" s="160"/>
      <c r="H12" s="175"/>
      <c r="I12" s="175"/>
      <c r="J12" s="194"/>
      <c r="K12" s="193">
        <f t="shared" si="3"/>
        <v>0</v>
      </c>
      <c r="L12" s="195"/>
      <c r="M12" s="333"/>
    </row>
    <row r="13" spans="1:23" x14ac:dyDescent="0.45">
      <c r="A13" s="332"/>
      <c r="B13" s="285"/>
      <c r="C13" s="192"/>
      <c r="D13" s="160"/>
      <c r="E13" s="175"/>
      <c r="F13" s="192"/>
      <c r="G13" s="160"/>
      <c r="H13" s="175"/>
      <c r="I13" s="175"/>
      <c r="J13" s="194"/>
      <c r="K13" s="193">
        <f t="shared" si="3"/>
        <v>0</v>
      </c>
      <c r="L13" s="195"/>
      <c r="M13" s="333"/>
    </row>
    <row r="14" spans="1:23" x14ac:dyDescent="0.45">
      <c r="A14" s="332"/>
      <c r="B14" s="285"/>
      <c r="C14" s="192"/>
      <c r="D14" s="160"/>
      <c r="E14" s="175"/>
      <c r="F14" s="192"/>
      <c r="G14" s="160"/>
      <c r="H14" s="175"/>
      <c r="I14" s="175"/>
      <c r="J14" s="194"/>
      <c r="K14" s="193">
        <f t="shared" si="3"/>
        <v>0</v>
      </c>
      <c r="L14" s="195"/>
      <c r="M14" s="333"/>
    </row>
    <row r="15" spans="1:23" x14ac:dyDescent="0.45">
      <c r="A15" s="332"/>
      <c r="B15" s="285"/>
      <c r="C15" s="192"/>
      <c r="D15" s="160"/>
      <c r="E15" s="175"/>
      <c r="F15" s="192"/>
      <c r="G15" s="160"/>
      <c r="H15" s="175"/>
      <c r="I15" s="175"/>
      <c r="J15" s="194"/>
      <c r="K15" s="193">
        <f t="shared" si="3"/>
        <v>0</v>
      </c>
      <c r="L15" s="195"/>
      <c r="M15" s="333"/>
    </row>
    <row r="16" spans="1:23" x14ac:dyDescent="0.45">
      <c r="A16" s="332"/>
      <c r="B16" s="285"/>
      <c r="C16" s="192"/>
      <c r="D16" s="160"/>
      <c r="E16" s="175"/>
      <c r="F16" s="192"/>
      <c r="G16" s="160"/>
      <c r="H16" s="175"/>
      <c r="I16" s="175"/>
      <c r="J16" s="194"/>
      <c r="K16" s="193">
        <f t="shared" si="3"/>
        <v>0</v>
      </c>
      <c r="L16" s="195"/>
      <c r="M16" s="333"/>
    </row>
    <row r="17" spans="1:13" x14ac:dyDescent="0.45">
      <c r="A17" s="332"/>
      <c r="B17" s="285"/>
      <c r="C17" s="192"/>
      <c r="D17" s="160"/>
      <c r="E17" s="175"/>
      <c r="F17" s="192"/>
      <c r="G17" s="160"/>
      <c r="H17" s="175"/>
      <c r="I17" s="175"/>
      <c r="J17" s="194"/>
      <c r="K17" s="193">
        <f t="shared" si="3"/>
        <v>0</v>
      </c>
      <c r="L17" s="195"/>
      <c r="M17" s="333"/>
    </row>
    <row r="18" spans="1:13" x14ac:dyDescent="0.45">
      <c r="A18" s="334"/>
      <c r="B18" s="335"/>
      <c r="C18" s="336"/>
      <c r="D18" s="337"/>
      <c r="E18" s="338"/>
      <c r="F18" s="336"/>
      <c r="G18" s="337"/>
      <c r="H18" s="338"/>
      <c r="I18" s="338"/>
      <c r="J18" s="196"/>
      <c r="K18" s="197">
        <f t="shared" si="3"/>
        <v>0</v>
      </c>
      <c r="L18" s="198"/>
      <c r="M18" s="339"/>
    </row>
    <row r="19" spans="1:13" x14ac:dyDescent="0.45">
      <c r="A19" s="286"/>
      <c r="B19" s="287"/>
      <c r="M19" s="289"/>
    </row>
    <row r="20" spans="1:13" x14ac:dyDescent="0.45">
      <c r="A20" s="286"/>
      <c r="B20" s="287"/>
      <c r="M20" s="289"/>
    </row>
    <row r="21" spans="1:13" x14ac:dyDescent="0.45">
      <c r="A21" s="286"/>
      <c r="B21" s="287"/>
      <c r="M21" s="289"/>
    </row>
    <row r="22" spans="1:13" x14ac:dyDescent="0.45">
      <c r="A22" s="286"/>
      <c r="B22" s="287"/>
      <c r="M22" s="289"/>
    </row>
    <row r="23" spans="1:13" x14ac:dyDescent="0.45">
      <c r="A23" s="286"/>
      <c r="B23" s="287"/>
      <c r="M23" s="289"/>
    </row>
    <row r="24" spans="1:13" x14ac:dyDescent="0.45">
      <c r="A24" s="286"/>
      <c r="B24" s="287"/>
      <c r="M24" s="289"/>
    </row>
    <row r="25" spans="1:13" x14ac:dyDescent="0.45">
      <c r="A25" s="286"/>
      <c r="B25" s="287"/>
    </row>
    <row r="26" spans="1:13" x14ac:dyDescent="0.45">
      <c r="A26" s="286"/>
      <c r="B26" s="287"/>
    </row>
    <row r="27" spans="1:13" x14ac:dyDescent="0.45">
      <c r="A27" s="288"/>
      <c r="B27" s="287"/>
    </row>
  </sheetData>
  <mergeCells count="6">
    <mergeCell ref="M6:M7"/>
    <mergeCell ref="A2:M2"/>
    <mergeCell ref="J6:L6"/>
    <mergeCell ref="F6:H6"/>
    <mergeCell ref="A4:M4"/>
    <mergeCell ref="C6:E6"/>
  </mergeCells>
  <pageMargins left="0.39370078740157483" right="0.39370078740157483" top="0.59055118110236227" bottom="0.39370078740157483" header="0.19685039370078741" footer="0.19685039370078741"/>
  <pageSetup paperSize="8" scale="42" orientation="landscape" r:id="rId1"/>
  <headerFooter>
    <oddHeader>&amp;L&amp;"Segoe UI,Bold"&amp;14&amp;A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DB07-7BBF-47EE-A735-F1EF28C42717}">
  <sheetPr>
    <pageSetUpPr fitToPage="1"/>
  </sheetPr>
  <dimension ref="A1:W27"/>
  <sheetViews>
    <sheetView showGridLines="0" zoomScaleNormal="100" zoomScaleSheetLayoutView="100" workbookViewId="0">
      <selection activeCell="N8" sqref="N8"/>
    </sheetView>
  </sheetViews>
  <sheetFormatPr defaultColWidth="8.54296875" defaultRowHeight="16.5" x14ac:dyDescent="0.45"/>
  <cols>
    <col min="1" max="1" width="32.1796875" style="9" customWidth="1"/>
    <col min="2" max="2" width="21.81640625" style="163" customWidth="1"/>
    <col min="3" max="9" width="12.81640625" style="8" customWidth="1"/>
    <col min="10" max="12" width="11.453125" style="8" customWidth="1"/>
    <col min="13" max="13" width="47.81640625" style="8" customWidth="1"/>
    <col min="14" max="14" width="31.90625" style="8" customWidth="1"/>
    <col min="15" max="15" width="11" style="8" customWidth="1"/>
    <col min="16" max="16384" width="8.54296875" style="8"/>
  </cols>
  <sheetData>
    <row r="1" spans="1:23" ht="15.9" customHeight="1" x14ac:dyDescent="0.45">
      <c r="A1" s="10"/>
    </row>
    <row r="2" spans="1:23" s="62" customFormat="1" ht="36" customHeight="1" x14ac:dyDescent="0.85">
      <c r="A2" s="472" t="s">
        <v>184</v>
      </c>
      <c r="B2" s="472"/>
      <c r="C2" s="472"/>
      <c r="D2" s="472"/>
      <c r="E2" s="472"/>
      <c r="F2" s="472"/>
      <c r="G2" s="472"/>
      <c r="H2" s="472"/>
      <c r="I2" s="472"/>
      <c r="J2" s="472"/>
      <c r="K2" s="472"/>
      <c r="L2" s="472"/>
      <c r="M2" s="472"/>
      <c r="N2" s="113"/>
      <c r="O2" s="113"/>
      <c r="P2" s="113"/>
      <c r="Q2" s="113"/>
    </row>
    <row r="3" spans="1:23" s="26" customFormat="1" ht="15.9" customHeight="1" x14ac:dyDescent="0.45">
      <c r="A3" s="161"/>
      <c r="B3" s="162"/>
      <c r="C3" s="32"/>
      <c r="D3" s="32"/>
      <c r="E3" s="32"/>
      <c r="F3" s="32"/>
      <c r="G3" s="32"/>
      <c r="H3" s="32"/>
      <c r="I3" s="32"/>
      <c r="J3" s="32"/>
      <c r="K3" s="32"/>
      <c r="L3" s="32"/>
      <c r="M3" s="32"/>
      <c r="N3" s="32"/>
      <c r="O3" s="32"/>
      <c r="P3" s="32"/>
      <c r="Q3" s="32"/>
      <c r="R3" s="32"/>
      <c r="S3" s="32"/>
    </row>
    <row r="4" spans="1:23" ht="85.5" customHeight="1" x14ac:dyDescent="0.45">
      <c r="A4" s="493" t="s">
        <v>185</v>
      </c>
      <c r="B4" s="495"/>
      <c r="C4" s="495"/>
      <c r="D4" s="495"/>
      <c r="E4" s="495"/>
      <c r="F4" s="495"/>
      <c r="G4" s="495"/>
      <c r="H4" s="495"/>
      <c r="I4" s="495"/>
      <c r="J4" s="495"/>
      <c r="K4" s="495"/>
      <c r="L4" s="495"/>
      <c r="M4" s="495"/>
      <c r="N4" s="166"/>
      <c r="O4" s="166"/>
      <c r="P4" s="166"/>
      <c r="Q4" s="166"/>
      <c r="R4" s="166"/>
      <c r="S4" s="166"/>
      <c r="T4" s="25"/>
      <c r="U4" s="25"/>
      <c r="V4" s="25"/>
      <c r="W4" s="25"/>
    </row>
    <row r="5" spans="1:23" ht="15.9" customHeight="1" x14ac:dyDescent="0.45"/>
    <row r="6" spans="1:23" ht="15.9" customHeight="1" x14ac:dyDescent="0.45">
      <c r="C6" s="490" t="s">
        <v>146</v>
      </c>
      <c r="D6" s="491"/>
      <c r="E6" s="492"/>
      <c r="F6" s="490" t="s">
        <v>156</v>
      </c>
      <c r="G6" s="491"/>
      <c r="H6" s="492"/>
      <c r="I6" s="416"/>
      <c r="J6" s="489"/>
      <c r="K6" s="489"/>
      <c r="L6" s="489"/>
      <c r="M6" s="488" t="s">
        <v>172</v>
      </c>
      <c r="N6" s="12"/>
    </row>
    <row r="7" spans="1:23" ht="48" customHeight="1" x14ac:dyDescent="0.45">
      <c r="A7" s="165" t="s">
        <v>173</v>
      </c>
      <c r="B7" s="165" t="s">
        <v>174</v>
      </c>
      <c r="C7" s="165" t="s">
        <v>175</v>
      </c>
      <c r="D7" s="165" t="s">
        <v>176</v>
      </c>
      <c r="E7" s="165" t="s">
        <v>177</v>
      </c>
      <c r="F7" s="165" t="s">
        <v>175</v>
      </c>
      <c r="G7" s="165" t="s">
        <v>176</v>
      </c>
      <c r="H7" s="165" t="s">
        <v>177</v>
      </c>
      <c r="I7" s="165" t="s">
        <v>178</v>
      </c>
      <c r="J7" s="165" t="s">
        <v>179</v>
      </c>
      <c r="K7" s="165" t="s">
        <v>176</v>
      </c>
      <c r="L7" s="199" t="s">
        <v>177</v>
      </c>
      <c r="M7" s="488"/>
    </row>
    <row r="8" spans="1:23" s="145" customFormat="1" ht="99.65" customHeight="1" x14ac:dyDescent="0.45">
      <c r="A8" s="420" t="s">
        <v>153</v>
      </c>
      <c r="B8" s="417" t="s">
        <v>839</v>
      </c>
      <c r="C8" s="191">
        <v>500</v>
      </c>
      <c r="D8" s="159"/>
      <c r="E8" s="159"/>
      <c r="F8" s="191">
        <v>500</v>
      </c>
      <c r="G8" s="267"/>
      <c r="H8" s="267"/>
      <c r="I8" s="381" t="s">
        <v>458</v>
      </c>
      <c r="J8" s="379">
        <f>C8+F8</f>
        <v>1000</v>
      </c>
      <c r="K8" s="380">
        <f t="shared" ref="K8:K9" si="0">D8+G8</f>
        <v>0</v>
      </c>
      <c r="L8" s="380">
        <f t="shared" ref="L8:L9" si="1">E8+H8</f>
        <v>0</v>
      </c>
      <c r="M8" s="421" t="s">
        <v>842</v>
      </c>
      <c r="N8" s="522" t="s">
        <v>182</v>
      </c>
    </row>
    <row r="9" spans="1:23" s="145" customFormat="1" ht="66" customHeight="1" x14ac:dyDescent="0.35">
      <c r="A9" s="420" t="s">
        <v>155</v>
      </c>
      <c r="B9" s="417" t="s">
        <v>838</v>
      </c>
      <c r="C9" s="191">
        <v>1500</v>
      </c>
      <c r="D9" s="159"/>
      <c r="E9" s="159"/>
      <c r="F9" s="191"/>
      <c r="G9" s="267"/>
      <c r="H9" s="267"/>
      <c r="I9" s="381" t="s">
        <v>425</v>
      </c>
      <c r="J9" s="379">
        <f t="shared" ref="J9" si="2">C9+F9</f>
        <v>1500</v>
      </c>
      <c r="K9" s="380">
        <f t="shared" si="0"/>
        <v>0</v>
      </c>
      <c r="L9" s="380">
        <f t="shared" si="1"/>
        <v>0</v>
      </c>
      <c r="M9" s="421" t="s">
        <v>843</v>
      </c>
    </row>
    <row r="10" spans="1:23" ht="17" thickBot="1" x14ac:dyDescent="0.5">
      <c r="A10" s="232" t="s">
        <v>186</v>
      </c>
      <c r="B10" s="164"/>
      <c r="C10" s="164"/>
      <c r="D10" s="164"/>
      <c r="E10" s="164"/>
      <c r="F10" s="164"/>
      <c r="G10" s="164"/>
      <c r="H10" s="164"/>
      <c r="I10" s="318"/>
      <c r="J10" s="154"/>
      <c r="K10" s="176"/>
      <c r="L10" s="155"/>
      <c r="M10" s="156"/>
    </row>
    <row r="11" spans="1:23" x14ac:dyDescent="0.45">
      <c r="A11" s="285"/>
      <c r="B11" s="285"/>
      <c r="C11" s="192"/>
      <c r="D11" s="160"/>
      <c r="E11" s="160"/>
      <c r="F11" s="192"/>
      <c r="G11" s="282"/>
      <c r="H11" s="282"/>
      <c r="I11" s="327"/>
      <c r="J11" s="194"/>
      <c r="K11" s="193">
        <v>0</v>
      </c>
      <c r="L11" s="195"/>
      <c r="M11" s="284"/>
    </row>
    <row r="12" spans="1:23" x14ac:dyDescent="0.45">
      <c r="A12" s="285"/>
      <c r="B12" s="285"/>
      <c r="C12" s="192"/>
      <c r="D12" s="160"/>
      <c r="E12" s="160"/>
      <c r="F12" s="192"/>
      <c r="G12" s="282"/>
      <c r="H12" s="282"/>
      <c r="I12" s="175"/>
      <c r="J12" s="194"/>
      <c r="K12" s="193">
        <v>0</v>
      </c>
      <c r="L12" s="195"/>
      <c r="M12" s="284"/>
    </row>
    <row r="13" spans="1:23" x14ac:dyDescent="0.45">
      <c r="A13" s="285"/>
      <c r="B13" s="285"/>
      <c r="C13" s="192"/>
      <c r="D13" s="160"/>
      <c r="E13" s="160"/>
      <c r="F13" s="192"/>
      <c r="G13" s="282"/>
      <c r="H13" s="282"/>
      <c r="I13" s="175"/>
      <c r="J13" s="194"/>
      <c r="K13" s="193">
        <v>0</v>
      </c>
      <c r="L13" s="195"/>
      <c r="M13" s="284"/>
    </row>
    <row r="14" spans="1:23" x14ac:dyDescent="0.45">
      <c r="A14" s="285"/>
      <c r="B14" s="285"/>
      <c r="C14" s="192"/>
      <c r="D14" s="160"/>
      <c r="E14" s="160"/>
      <c r="F14" s="192"/>
      <c r="G14" s="282"/>
      <c r="H14" s="282"/>
      <c r="I14" s="175"/>
      <c r="J14" s="194"/>
      <c r="K14" s="193">
        <v>0</v>
      </c>
      <c r="L14" s="195"/>
      <c r="M14" s="284"/>
    </row>
    <row r="15" spans="1:23" x14ac:dyDescent="0.45">
      <c r="A15" s="285"/>
      <c r="B15" s="285"/>
      <c r="C15" s="192"/>
      <c r="D15" s="160"/>
      <c r="E15" s="160"/>
      <c r="F15" s="192"/>
      <c r="G15" s="282"/>
      <c r="H15" s="282"/>
      <c r="I15" s="175"/>
      <c r="J15" s="194"/>
      <c r="K15" s="193">
        <v>0</v>
      </c>
      <c r="L15" s="195"/>
      <c r="M15" s="284"/>
    </row>
    <row r="16" spans="1:23" x14ac:dyDescent="0.45">
      <c r="A16" s="285"/>
      <c r="B16" s="285"/>
      <c r="C16" s="192"/>
      <c r="D16" s="160"/>
      <c r="E16" s="160"/>
      <c r="F16" s="192"/>
      <c r="G16" s="282"/>
      <c r="H16" s="282"/>
      <c r="I16" s="175"/>
      <c r="J16" s="194"/>
      <c r="K16" s="193">
        <v>0</v>
      </c>
      <c r="L16" s="195"/>
      <c r="M16" s="284"/>
    </row>
    <row r="17" spans="1:13" x14ac:dyDescent="0.45">
      <c r="A17" s="285"/>
      <c r="B17" s="285"/>
      <c r="C17" s="192"/>
      <c r="D17" s="160"/>
      <c r="E17" s="160"/>
      <c r="F17" s="192"/>
      <c r="G17" s="282"/>
      <c r="H17" s="282"/>
      <c r="I17" s="175"/>
      <c r="J17" s="194"/>
      <c r="K17" s="193">
        <v>0</v>
      </c>
      <c r="L17" s="195"/>
      <c r="M17" s="284"/>
    </row>
    <row r="18" spans="1:13" ht="17" thickBot="1" x14ac:dyDescent="0.5">
      <c r="A18" s="285"/>
      <c r="B18" s="285"/>
      <c r="C18" s="192"/>
      <c r="D18" s="160"/>
      <c r="E18" s="160"/>
      <c r="F18" s="192"/>
      <c r="G18" s="282"/>
      <c r="H18" s="282"/>
      <c r="I18" s="338"/>
      <c r="J18" s="196"/>
      <c r="K18" s="197">
        <v>0</v>
      </c>
      <c r="L18" s="198"/>
      <c r="M18" s="284"/>
    </row>
    <row r="19" spans="1:13" x14ac:dyDescent="0.45">
      <c r="A19" s="286"/>
      <c r="B19" s="287"/>
      <c r="G19" s="289"/>
      <c r="H19" s="289"/>
      <c r="M19" s="289"/>
    </row>
    <row r="20" spans="1:13" x14ac:dyDescent="0.45">
      <c r="A20" s="286"/>
      <c r="B20" s="287"/>
      <c r="G20" s="289"/>
      <c r="H20" s="289"/>
      <c r="M20" s="289"/>
    </row>
    <row r="21" spans="1:13" x14ac:dyDescent="0.45">
      <c r="A21" s="286"/>
      <c r="B21" s="287"/>
      <c r="G21" s="289"/>
      <c r="H21" s="289"/>
      <c r="M21" s="289"/>
    </row>
    <row r="22" spans="1:13" x14ac:dyDescent="0.45">
      <c r="A22" s="286"/>
      <c r="B22" s="287"/>
      <c r="G22" s="289"/>
      <c r="H22" s="289"/>
      <c r="M22" s="289"/>
    </row>
    <row r="23" spans="1:13" x14ac:dyDescent="0.45">
      <c r="A23" s="286"/>
      <c r="B23" s="287"/>
      <c r="G23" s="289"/>
      <c r="H23" s="289"/>
      <c r="M23" s="289"/>
    </row>
    <row r="24" spans="1:13" x14ac:dyDescent="0.45">
      <c r="A24" s="286"/>
      <c r="B24" s="287"/>
      <c r="G24" s="289"/>
      <c r="H24" s="289"/>
      <c r="M24" s="289"/>
    </row>
    <row r="25" spans="1:13" x14ac:dyDescent="0.45">
      <c r="A25" s="286"/>
      <c r="B25" s="287"/>
      <c r="G25" s="289"/>
      <c r="H25" s="289"/>
      <c r="M25" s="289"/>
    </row>
    <row r="26" spans="1:13" x14ac:dyDescent="0.45">
      <c r="A26" s="286"/>
      <c r="B26" s="287"/>
      <c r="G26" s="289"/>
      <c r="H26" s="289"/>
      <c r="M26" s="289"/>
    </row>
    <row r="27" spans="1:13" x14ac:dyDescent="0.45">
      <c r="A27" s="288"/>
      <c r="B27" s="287"/>
      <c r="G27" s="289"/>
      <c r="H27" s="289"/>
      <c r="M27" s="289"/>
    </row>
  </sheetData>
  <mergeCells count="6">
    <mergeCell ref="A2:M2"/>
    <mergeCell ref="C6:E6"/>
    <mergeCell ref="F6:H6"/>
    <mergeCell ref="J6:L6"/>
    <mergeCell ref="M6:M7"/>
    <mergeCell ref="A4:M4"/>
  </mergeCells>
  <pageMargins left="0.39370078740157483" right="0.39370078740157483" top="0.59055118110236227" bottom="0.39370078740157483" header="0.19685039370078741" footer="0.19685039370078741"/>
  <pageSetup paperSize="8" scale="44" orientation="landscape" r:id="rId1"/>
  <headerFooter>
    <oddHeader>&amp;L&amp;"Segoe UI,Bold"&amp;14&amp;A</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EAD1B-C37E-48BE-AAF7-255D2345A2F1}">
  <sheetPr>
    <pageSetUpPr fitToPage="1"/>
  </sheetPr>
  <dimension ref="A1:L57"/>
  <sheetViews>
    <sheetView zoomScaleNormal="100" zoomScaleSheetLayoutView="100" workbookViewId="0">
      <selection activeCell="F20" sqref="F20"/>
    </sheetView>
  </sheetViews>
  <sheetFormatPr defaultRowHeight="14.5" x14ac:dyDescent="0.35"/>
  <cols>
    <col min="1" max="1" width="9.54296875" style="171" customWidth="1"/>
    <col min="2" max="11" width="19.453125" customWidth="1"/>
  </cols>
  <sheetData>
    <row r="1" spans="1:12" ht="15.9" customHeight="1" x14ac:dyDescent="0.45">
      <c r="A1" s="25"/>
      <c r="B1" s="8"/>
      <c r="C1" s="8"/>
      <c r="D1" s="8"/>
      <c r="E1" s="8"/>
      <c r="F1" s="8"/>
      <c r="G1" s="8"/>
      <c r="H1" s="8"/>
      <c r="I1" s="8"/>
      <c r="J1" s="8"/>
      <c r="K1" s="8"/>
    </row>
    <row r="2" spans="1:12" s="116" customFormat="1" ht="36" customHeight="1" x14ac:dyDescent="0.35">
      <c r="A2" s="496" t="s">
        <v>187</v>
      </c>
      <c r="B2" s="496"/>
      <c r="C2" s="496"/>
      <c r="D2" s="496"/>
      <c r="E2" s="496"/>
      <c r="F2" s="496"/>
      <c r="G2" s="496"/>
      <c r="H2" s="496"/>
      <c r="I2" s="496"/>
      <c r="J2" s="496"/>
      <c r="K2" s="496"/>
    </row>
    <row r="3" spans="1:12" s="26" customFormat="1" ht="15.9" customHeight="1" thickBot="1" x14ac:dyDescent="0.5">
      <c r="A3" s="168"/>
      <c r="B3" s="32"/>
      <c r="C3" s="32"/>
      <c r="D3" s="32"/>
      <c r="E3" s="32"/>
      <c r="F3" s="32"/>
      <c r="G3" s="32"/>
      <c r="H3" s="32"/>
      <c r="I3" s="32"/>
      <c r="J3" s="32"/>
      <c r="K3" s="32"/>
      <c r="L3" s="32"/>
    </row>
    <row r="4" spans="1:12" s="60" customFormat="1" ht="52.5" customHeight="1" thickBot="1" x14ac:dyDescent="0.4">
      <c r="A4" s="497" t="s">
        <v>188</v>
      </c>
      <c r="B4" s="498"/>
      <c r="C4" s="498"/>
      <c r="D4" s="498"/>
      <c r="E4" s="498"/>
      <c r="F4" s="498"/>
      <c r="G4" s="498"/>
      <c r="H4" s="498"/>
      <c r="I4" s="499"/>
      <c r="J4" s="200"/>
      <c r="K4" s="200"/>
      <c r="L4" s="200"/>
    </row>
    <row r="5" spans="1:12" s="8" customFormat="1" ht="16.5" x14ac:dyDescent="0.45">
      <c r="A5" s="169"/>
      <c r="B5" s="16"/>
    </row>
    <row r="6" spans="1:12" s="167" customFormat="1" ht="56.15" customHeight="1" x14ac:dyDescent="0.35">
      <c r="A6" s="170" t="s">
        <v>189</v>
      </c>
      <c r="B6" s="212" t="s">
        <v>190</v>
      </c>
      <c r="C6" s="212" t="s">
        <v>191</v>
      </c>
      <c r="D6" s="212" t="s">
        <v>192</v>
      </c>
      <c r="E6" s="212" t="s">
        <v>193</v>
      </c>
      <c r="F6" s="212" t="s">
        <v>194</v>
      </c>
      <c r="G6" s="212" t="s">
        <v>195</v>
      </c>
      <c r="H6" s="212" t="s">
        <v>196</v>
      </c>
      <c r="I6" s="212" t="s">
        <v>197</v>
      </c>
      <c r="J6" s="212" t="s">
        <v>198</v>
      </c>
      <c r="K6" s="212" t="s">
        <v>199</v>
      </c>
    </row>
    <row r="7" spans="1:12" ht="16.5" x14ac:dyDescent="0.45">
      <c r="A7" s="228">
        <v>1</v>
      </c>
      <c r="B7" s="283" t="s">
        <v>200</v>
      </c>
      <c r="C7" s="283" t="s">
        <v>200</v>
      </c>
      <c r="D7" s="283" t="s">
        <v>200</v>
      </c>
      <c r="E7" s="283" t="s">
        <v>200</v>
      </c>
      <c r="F7" s="283" t="s">
        <v>200</v>
      </c>
      <c r="G7" s="283" t="s">
        <v>200</v>
      </c>
      <c r="H7" s="283" t="s">
        <v>200</v>
      </c>
      <c r="I7" s="283" t="s">
        <v>200</v>
      </c>
      <c r="J7" s="283" t="s">
        <v>200</v>
      </c>
      <c r="K7" s="283" t="s">
        <v>200</v>
      </c>
    </row>
    <row r="8" spans="1:12" ht="16.5" x14ac:dyDescent="0.45">
      <c r="A8" s="228">
        <v>2</v>
      </c>
      <c r="B8" s="283" t="s">
        <v>200</v>
      </c>
      <c r="C8" s="283" t="s">
        <v>200</v>
      </c>
      <c r="D8" s="283" t="s">
        <v>200</v>
      </c>
      <c r="E8" s="283" t="s">
        <v>200</v>
      </c>
      <c r="F8" s="283" t="s">
        <v>200</v>
      </c>
      <c r="G8" s="283" t="s">
        <v>200</v>
      </c>
      <c r="H8" s="283" t="s">
        <v>200</v>
      </c>
      <c r="I8" s="283" t="s">
        <v>200</v>
      </c>
      <c r="J8" s="283" t="s">
        <v>200</v>
      </c>
      <c r="K8" s="283" t="s">
        <v>200</v>
      </c>
    </row>
    <row r="9" spans="1:12" ht="16.5" x14ac:dyDescent="0.45">
      <c r="A9" s="228">
        <v>3</v>
      </c>
      <c r="B9" s="283" t="s">
        <v>200</v>
      </c>
      <c r="C9" s="283" t="s">
        <v>200</v>
      </c>
      <c r="D9" s="283" t="s">
        <v>200</v>
      </c>
      <c r="E9" s="283" t="s">
        <v>200</v>
      </c>
      <c r="F9" s="283" t="s">
        <v>200</v>
      </c>
      <c r="G9" s="283" t="s">
        <v>200</v>
      </c>
      <c r="H9" s="283" t="s">
        <v>200</v>
      </c>
      <c r="I9" s="283" t="s">
        <v>200</v>
      </c>
      <c r="J9" s="283" t="s">
        <v>200</v>
      </c>
      <c r="K9" s="283" t="s">
        <v>200</v>
      </c>
    </row>
    <row r="10" spans="1:12" ht="16.5" x14ac:dyDescent="0.45">
      <c r="A10" s="228">
        <v>4</v>
      </c>
      <c r="B10" s="283" t="s">
        <v>200</v>
      </c>
      <c r="C10" s="283" t="s">
        <v>200</v>
      </c>
      <c r="D10" s="283" t="s">
        <v>200</v>
      </c>
      <c r="E10" s="283" t="s">
        <v>200</v>
      </c>
      <c r="F10" s="283" t="s">
        <v>200</v>
      </c>
      <c r="G10" s="283" t="s">
        <v>200</v>
      </c>
      <c r="H10" s="283" t="s">
        <v>200</v>
      </c>
      <c r="I10" s="283" t="s">
        <v>200</v>
      </c>
      <c r="J10" s="283" t="s">
        <v>200</v>
      </c>
      <c r="K10" s="283" t="s">
        <v>200</v>
      </c>
    </row>
    <row r="11" spans="1:12" ht="16.5" x14ac:dyDescent="0.45">
      <c r="A11" s="228">
        <v>5</v>
      </c>
      <c r="B11" s="283" t="s">
        <v>200</v>
      </c>
      <c r="C11" s="283" t="s">
        <v>200</v>
      </c>
      <c r="D11" s="283" t="s">
        <v>200</v>
      </c>
      <c r="E11" s="283" t="s">
        <v>200</v>
      </c>
      <c r="F11" s="283" t="s">
        <v>200</v>
      </c>
      <c r="G11" s="283" t="s">
        <v>200</v>
      </c>
      <c r="H11" s="283" t="s">
        <v>200</v>
      </c>
      <c r="I11" s="283" t="s">
        <v>200</v>
      </c>
      <c r="J11" s="283" t="s">
        <v>200</v>
      </c>
      <c r="K11" s="283" t="s">
        <v>200</v>
      </c>
    </row>
    <row r="12" spans="1:12" ht="16.5" x14ac:dyDescent="0.45">
      <c r="A12" s="228">
        <v>6</v>
      </c>
      <c r="B12" s="283" t="s">
        <v>200</v>
      </c>
      <c r="C12" s="283" t="s">
        <v>200</v>
      </c>
      <c r="D12" s="283" t="s">
        <v>200</v>
      </c>
      <c r="E12" s="283" t="s">
        <v>200</v>
      </c>
      <c r="F12" s="283" t="s">
        <v>200</v>
      </c>
      <c r="G12" s="283" t="s">
        <v>200</v>
      </c>
      <c r="H12" s="283" t="s">
        <v>200</v>
      </c>
      <c r="I12" s="283" t="s">
        <v>200</v>
      </c>
      <c r="J12" s="283" t="s">
        <v>200</v>
      </c>
      <c r="K12" s="283" t="s">
        <v>200</v>
      </c>
    </row>
    <row r="13" spans="1:12" ht="16.5" x14ac:dyDescent="0.45">
      <c r="A13" s="228">
        <v>7</v>
      </c>
      <c r="B13" s="283" t="s">
        <v>200</v>
      </c>
      <c r="C13" s="283" t="s">
        <v>200</v>
      </c>
      <c r="D13" s="283" t="s">
        <v>200</v>
      </c>
      <c r="E13" s="283" t="s">
        <v>200</v>
      </c>
      <c r="F13" s="283" t="s">
        <v>200</v>
      </c>
      <c r="G13" s="283" t="s">
        <v>200</v>
      </c>
      <c r="H13" s="283" t="s">
        <v>200</v>
      </c>
      <c r="I13" s="283" t="s">
        <v>200</v>
      </c>
      <c r="J13" s="283" t="s">
        <v>200</v>
      </c>
      <c r="K13" s="283" t="s">
        <v>200</v>
      </c>
    </row>
    <row r="14" spans="1:12" ht="16.5" x14ac:dyDescent="0.45">
      <c r="A14" s="228">
        <v>8</v>
      </c>
      <c r="B14" s="283" t="s">
        <v>200</v>
      </c>
      <c r="C14" s="283" t="s">
        <v>200</v>
      </c>
      <c r="D14" s="283" t="s">
        <v>200</v>
      </c>
      <c r="E14" s="283" t="s">
        <v>200</v>
      </c>
      <c r="F14" s="283" t="s">
        <v>200</v>
      </c>
      <c r="G14" s="283" t="s">
        <v>200</v>
      </c>
      <c r="H14" s="283" t="s">
        <v>200</v>
      </c>
      <c r="I14" s="283" t="s">
        <v>200</v>
      </c>
      <c r="J14" s="283" t="s">
        <v>200</v>
      </c>
      <c r="K14" s="283" t="s">
        <v>200</v>
      </c>
    </row>
    <row r="15" spans="1:12" ht="16.5" x14ac:dyDescent="0.45">
      <c r="A15" s="228">
        <v>9</v>
      </c>
      <c r="B15" s="283" t="s">
        <v>200</v>
      </c>
      <c r="C15" s="283" t="s">
        <v>200</v>
      </c>
      <c r="D15" s="283" t="s">
        <v>200</v>
      </c>
      <c r="E15" s="283" t="s">
        <v>200</v>
      </c>
      <c r="F15" s="283" t="s">
        <v>200</v>
      </c>
      <c r="G15" s="283" t="s">
        <v>200</v>
      </c>
      <c r="H15" s="283" t="s">
        <v>200</v>
      </c>
      <c r="I15" s="283" t="s">
        <v>200</v>
      </c>
      <c r="J15" s="283" t="s">
        <v>200</v>
      </c>
      <c r="K15" s="283" t="s">
        <v>200</v>
      </c>
    </row>
    <row r="16" spans="1:12" ht="16.5" x14ac:dyDescent="0.45">
      <c r="A16" s="228">
        <v>10</v>
      </c>
      <c r="B16" s="283" t="s">
        <v>200</v>
      </c>
      <c r="C16" s="283" t="s">
        <v>200</v>
      </c>
      <c r="D16" s="283" t="s">
        <v>200</v>
      </c>
      <c r="E16" s="283" t="s">
        <v>200</v>
      </c>
      <c r="F16" s="283" t="s">
        <v>200</v>
      </c>
      <c r="G16" s="283" t="s">
        <v>200</v>
      </c>
      <c r="H16" s="283" t="s">
        <v>200</v>
      </c>
      <c r="I16" s="283" t="s">
        <v>200</v>
      </c>
      <c r="J16" s="283" t="s">
        <v>200</v>
      </c>
      <c r="K16" s="283" t="s">
        <v>200</v>
      </c>
    </row>
    <row r="17" spans="1:11" ht="16.5" x14ac:dyDescent="0.45">
      <c r="A17" s="228">
        <v>11</v>
      </c>
      <c r="B17" s="283" t="s">
        <v>200</v>
      </c>
      <c r="C17" s="283" t="s">
        <v>200</v>
      </c>
      <c r="D17" s="283" t="s">
        <v>200</v>
      </c>
      <c r="E17" s="283" t="s">
        <v>200</v>
      </c>
      <c r="F17" s="283" t="s">
        <v>200</v>
      </c>
      <c r="G17" s="283" t="s">
        <v>200</v>
      </c>
      <c r="H17" s="283" t="s">
        <v>200</v>
      </c>
      <c r="I17" s="283" t="s">
        <v>200</v>
      </c>
      <c r="J17" s="283" t="s">
        <v>200</v>
      </c>
      <c r="K17" s="283" t="s">
        <v>200</v>
      </c>
    </row>
    <row r="18" spans="1:11" ht="16.5" x14ac:dyDescent="0.45">
      <c r="A18" s="228">
        <v>12</v>
      </c>
      <c r="B18" s="283" t="s">
        <v>200</v>
      </c>
      <c r="C18" s="283" t="s">
        <v>200</v>
      </c>
      <c r="D18" s="283" t="s">
        <v>200</v>
      </c>
      <c r="E18" s="283" t="s">
        <v>200</v>
      </c>
      <c r="F18" s="283" t="s">
        <v>200</v>
      </c>
      <c r="G18" s="283" t="s">
        <v>200</v>
      </c>
      <c r="H18" s="283" t="s">
        <v>200</v>
      </c>
      <c r="I18" s="283" t="s">
        <v>200</v>
      </c>
      <c r="J18" s="283" t="s">
        <v>200</v>
      </c>
      <c r="K18" s="283" t="s">
        <v>200</v>
      </c>
    </row>
    <row r="19" spans="1:11" ht="16.5" x14ac:dyDescent="0.45">
      <c r="A19" s="228">
        <v>13</v>
      </c>
      <c r="B19" s="283" t="s">
        <v>200</v>
      </c>
      <c r="C19" s="283" t="s">
        <v>200</v>
      </c>
      <c r="D19" s="283" t="s">
        <v>200</v>
      </c>
      <c r="E19" s="283" t="s">
        <v>200</v>
      </c>
      <c r="F19" s="283" t="s">
        <v>200</v>
      </c>
      <c r="G19" s="283" t="s">
        <v>200</v>
      </c>
      <c r="H19" s="283" t="s">
        <v>200</v>
      </c>
      <c r="I19" s="283" t="s">
        <v>200</v>
      </c>
      <c r="J19" s="283" t="s">
        <v>200</v>
      </c>
      <c r="K19" s="283" t="s">
        <v>200</v>
      </c>
    </row>
    <row r="20" spans="1:11" ht="16.5" x14ac:dyDescent="0.45">
      <c r="A20" s="228">
        <v>14</v>
      </c>
      <c r="B20" s="283" t="s">
        <v>200</v>
      </c>
      <c r="C20" s="283" t="s">
        <v>200</v>
      </c>
      <c r="D20" s="283" t="s">
        <v>200</v>
      </c>
      <c r="E20" s="283" t="s">
        <v>200</v>
      </c>
      <c r="F20" s="283" t="s">
        <v>200</v>
      </c>
      <c r="G20" s="283" t="s">
        <v>200</v>
      </c>
      <c r="H20" s="283" t="s">
        <v>200</v>
      </c>
      <c r="I20" s="283" t="s">
        <v>200</v>
      </c>
      <c r="J20" s="283" t="s">
        <v>200</v>
      </c>
      <c r="K20" s="283" t="s">
        <v>200</v>
      </c>
    </row>
    <row r="21" spans="1:11" ht="16.5" x14ac:dyDescent="0.45">
      <c r="A21" s="228">
        <v>15</v>
      </c>
      <c r="B21" s="283" t="s">
        <v>200</v>
      </c>
      <c r="C21" s="283" t="s">
        <v>200</v>
      </c>
      <c r="D21" s="283" t="s">
        <v>200</v>
      </c>
      <c r="E21" s="283" t="s">
        <v>200</v>
      </c>
      <c r="F21" s="283" t="s">
        <v>200</v>
      </c>
      <c r="G21" s="283" t="s">
        <v>200</v>
      </c>
      <c r="H21" s="283" t="s">
        <v>200</v>
      </c>
      <c r="I21" s="283" t="s">
        <v>200</v>
      </c>
      <c r="J21" s="283" t="s">
        <v>200</v>
      </c>
      <c r="K21" s="283" t="s">
        <v>200</v>
      </c>
    </row>
    <row r="22" spans="1:11" ht="16.5" x14ac:dyDescent="0.45">
      <c r="A22" s="228">
        <v>16</v>
      </c>
      <c r="B22" s="283" t="s">
        <v>200</v>
      </c>
      <c r="C22" s="283" t="s">
        <v>200</v>
      </c>
      <c r="D22" s="283" t="s">
        <v>200</v>
      </c>
      <c r="E22" s="283" t="s">
        <v>200</v>
      </c>
      <c r="F22" s="283" t="s">
        <v>200</v>
      </c>
      <c r="G22" s="283" t="s">
        <v>200</v>
      </c>
      <c r="H22" s="283" t="s">
        <v>200</v>
      </c>
      <c r="I22" s="283" t="s">
        <v>200</v>
      </c>
      <c r="J22" s="283" t="s">
        <v>200</v>
      </c>
      <c r="K22" s="283" t="s">
        <v>200</v>
      </c>
    </row>
    <row r="23" spans="1:11" ht="16.5" x14ac:dyDescent="0.45">
      <c r="A23" s="228">
        <v>17</v>
      </c>
      <c r="B23" s="283" t="s">
        <v>200</v>
      </c>
      <c r="C23" s="283" t="s">
        <v>200</v>
      </c>
      <c r="D23" s="283" t="s">
        <v>200</v>
      </c>
      <c r="E23" s="283" t="s">
        <v>200</v>
      </c>
      <c r="F23" s="283" t="s">
        <v>200</v>
      </c>
      <c r="G23" s="283" t="s">
        <v>200</v>
      </c>
      <c r="H23" s="283" t="s">
        <v>200</v>
      </c>
      <c r="I23" s="283" t="s">
        <v>200</v>
      </c>
      <c r="J23" s="283" t="s">
        <v>200</v>
      </c>
      <c r="K23" s="283" t="s">
        <v>200</v>
      </c>
    </row>
    <row r="24" spans="1:11" ht="16.5" x14ac:dyDescent="0.45">
      <c r="A24" s="228">
        <v>18</v>
      </c>
      <c r="B24" s="283" t="s">
        <v>200</v>
      </c>
      <c r="C24" s="283" t="s">
        <v>200</v>
      </c>
      <c r="D24" s="283" t="s">
        <v>200</v>
      </c>
      <c r="E24" s="283" t="s">
        <v>200</v>
      </c>
      <c r="F24" s="283" t="s">
        <v>200</v>
      </c>
      <c r="G24" s="283" t="s">
        <v>200</v>
      </c>
      <c r="H24" s="283" t="s">
        <v>200</v>
      </c>
      <c r="I24" s="283" t="s">
        <v>200</v>
      </c>
      <c r="J24" s="283" t="s">
        <v>200</v>
      </c>
      <c r="K24" s="283" t="s">
        <v>200</v>
      </c>
    </row>
    <row r="25" spans="1:11" ht="16.5" x14ac:dyDescent="0.45">
      <c r="A25" s="228">
        <v>19</v>
      </c>
      <c r="B25" s="283" t="s">
        <v>200</v>
      </c>
      <c r="C25" s="283" t="s">
        <v>200</v>
      </c>
      <c r="D25" s="283" t="s">
        <v>200</v>
      </c>
      <c r="E25" s="283" t="s">
        <v>200</v>
      </c>
      <c r="F25" s="283" t="s">
        <v>200</v>
      </c>
      <c r="G25" s="283" t="s">
        <v>200</v>
      </c>
      <c r="H25" s="283" t="s">
        <v>200</v>
      </c>
      <c r="I25" s="283" t="s">
        <v>200</v>
      </c>
      <c r="J25" s="283" t="s">
        <v>200</v>
      </c>
      <c r="K25" s="283" t="s">
        <v>200</v>
      </c>
    </row>
    <row r="26" spans="1:11" ht="16.5" x14ac:dyDescent="0.45">
      <c r="A26" s="228">
        <v>20</v>
      </c>
      <c r="B26" s="283" t="s">
        <v>200</v>
      </c>
      <c r="C26" s="283" t="s">
        <v>200</v>
      </c>
      <c r="D26" s="283" t="s">
        <v>200</v>
      </c>
      <c r="E26" s="283" t="s">
        <v>200</v>
      </c>
      <c r="F26" s="283" t="s">
        <v>200</v>
      </c>
      <c r="G26" s="283" t="s">
        <v>200</v>
      </c>
      <c r="H26" s="283" t="s">
        <v>200</v>
      </c>
      <c r="I26" s="283" t="s">
        <v>200</v>
      </c>
      <c r="J26" s="283" t="s">
        <v>200</v>
      </c>
      <c r="K26" s="283" t="s">
        <v>200</v>
      </c>
    </row>
    <row r="27" spans="1:11" ht="16.5" x14ac:dyDescent="0.45">
      <c r="A27" s="228">
        <v>21</v>
      </c>
      <c r="B27" s="283" t="s">
        <v>200</v>
      </c>
      <c r="C27" s="283" t="s">
        <v>200</v>
      </c>
      <c r="D27" s="283" t="s">
        <v>200</v>
      </c>
      <c r="E27" s="283" t="s">
        <v>200</v>
      </c>
      <c r="F27" s="283" t="s">
        <v>200</v>
      </c>
      <c r="G27" s="283" t="s">
        <v>200</v>
      </c>
      <c r="H27" s="283" t="s">
        <v>200</v>
      </c>
      <c r="I27" s="283" t="s">
        <v>200</v>
      </c>
      <c r="J27" s="283" t="s">
        <v>200</v>
      </c>
      <c r="K27" s="283" t="s">
        <v>200</v>
      </c>
    </row>
    <row r="28" spans="1:11" ht="16.5" x14ac:dyDescent="0.45">
      <c r="A28" s="228">
        <v>22</v>
      </c>
      <c r="B28" s="283" t="s">
        <v>200</v>
      </c>
      <c r="C28" s="283" t="s">
        <v>200</v>
      </c>
      <c r="D28" s="283" t="s">
        <v>200</v>
      </c>
      <c r="E28" s="283" t="s">
        <v>200</v>
      </c>
      <c r="F28" s="283" t="s">
        <v>200</v>
      </c>
      <c r="G28" s="283" t="s">
        <v>200</v>
      </c>
      <c r="H28" s="283" t="s">
        <v>200</v>
      </c>
      <c r="I28" s="283" t="s">
        <v>200</v>
      </c>
      <c r="J28" s="283" t="s">
        <v>200</v>
      </c>
      <c r="K28" s="283" t="s">
        <v>200</v>
      </c>
    </row>
    <row r="29" spans="1:11" ht="16.5" x14ac:dyDescent="0.45">
      <c r="A29" s="228">
        <v>23</v>
      </c>
      <c r="B29" s="283" t="s">
        <v>200</v>
      </c>
      <c r="C29" s="283" t="s">
        <v>200</v>
      </c>
      <c r="D29" s="283" t="s">
        <v>200</v>
      </c>
      <c r="E29" s="283" t="s">
        <v>200</v>
      </c>
      <c r="F29" s="283" t="s">
        <v>200</v>
      </c>
      <c r="G29" s="283" t="s">
        <v>200</v>
      </c>
      <c r="H29" s="283" t="s">
        <v>200</v>
      </c>
      <c r="I29" s="283" t="s">
        <v>200</v>
      </c>
      <c r="J29" s="283" t="s">
        <v>200</v>
      </c>
      <c r="K29" s="283" t="s">
        <v>200</v>
      </c>
    </row>
    <row r="30" spans="1:11" ht="16.5" x14ac:dyDescent="0.45">
      <c r="A30" s="228">
        <v>24</v>
      </c>
      <c r="B30" s="283" t="s">
        <v>200</v>
      </c>
      <c r="C30" s="283" t="s">
        <v>200</v>
      </c>
      <c r="D30" s="283" t="s">
        <v>200</v>
      </c>
      <c r="E30" s="283" t="s">
        <v>200</v>
      </c>
      <c r="F30" s="283" t="s">
        <v>200</v>
      </c>
      <c r="G30" s="283" t="s">
        <v>200</v>
      </c>
      <c r="H30" s="283" t="s">
        <v>200</v>
      </c>
      <c r="I30" s="283" t="s">
        <v>200</v>
      </c>
      <c r="J30" s="283" t="s">
        <v>200</v>
      </c>
      <c r="K30" s="283" t="s">
        <v>200</v>
      </c>
    </row>
    <row r="31" spans="1:11" ht="16.5" x14ac:dyDescent="0.45">
      <c r="A31" s="228">
        <v>25</v>
      </c>
      <c r="B31" s="283" t="s">
        <v>200</v>
      </c>
      <c r="C31" s="283" t="s">
        <v>200</v>
      </c>
      <c r="D31" s="283" t="s">
        <v>200</v>
      </c>
      <c r="E31" s="283" t="s">
        <v>200</v>
      </c>
      <c r="F31" s="283" t="s">
        <v>200</v>
      </c>
      <c r="G31" s="283" t="s">
        <v>200</v>
      </c>
      <c r="H31" s="283" t="s">
        <v>200</v>
      </c>
      <c r="I31" s="283" t="s">
        <v>200</v>
      </c>
      <c r="J31" s="283" t="s">
        <v>200</v>
      </c>
      <c r="K31" s="283" t="s">
        <v>200</v>
      </c>
    </row>
    <row r="32" spans="1:11" ht="16.5" x14ac:dyDescent="0.45">
      <c r="A32" s="228">
        <v>26</v>
      </c>
      <c r="B32" s="283" t="s">
        <v>200</v>
      </c>
      <c r="C32" s="283" t="s">
        <v>200</v>
      </c>
      <c r="D32" s="283" t="s">
        <v>200</v>
      </c>
      <c r="E32" s="283" t="s">
        <v>200</v>
      </c>
      <c r="F32" s="283" t="s">
        <v>200</v>
      </c>
      <c r="G32" s="283" t="s">
        <v>200</v>
      </c>
      <c r="H32" s="283" t="s">
        <v>200</v>
      </c>
      <c r="I32" s="283" t="s">
        <v>200</v>
      </c>
      <c r="J32" s="283" t="s">
        <v>200</v>
      </c>
      <c r="K32" s="283" t="s">
        <v>200</v>
      </c>
    </row>
    <row r="33" spans="1:11" ht="16.5" x14ac:dyDescent="0.45">
      <c r="A33" s="228">
        <v>27</v>
      </c>
      <c r="B33" s="283" t="s">
        <v>200</v>
      </c>
      <c r="C33" s="283" t="s">
        <v>200</v>
      </c>
      <c r="D33" s="283" t="s">
        <v>200</v>
      </c>
      <c r="E33" s="283" t="s">
        <v>200</v>
      </c>
      <c r="F33" s="283" t="s">
        <v>200</v>
      </c>
      <c r="G33" s="283" t="s">
        <v>200</v>
      </c>
      <c r="H33" s="283" t="s">
        <v>200</v>
      </c>
      <c r="I33" s="283" t="s">
        <v>200</v>
      </c>
      <c r="J33" s="283" t="s">
        <v>200</v>
      </c>
      <c r="K33" s="283" t="s">
        <v>200</v>
      </c>
    </row>
    <row r="34" spans="1:11" ht="16.5" x14ac:dyDescent="0.45">
      <c r="A34" s="228">
        <v>28</v>
      </c>
      <c r="B34" s="283" t="s">
        <v>200</v>
      </c>
      <c r="C34" s="283" t="s">
        <v>200</v>
      </c>
      <c r="D34" s="283" t="s">
        <v>200</v>
      </c>
      <c r="E34" s="283" t="s">
        <v>200</v>
      </c>
      <c r="F34" s="283" t="s">
        <v>200</v>
      </c>
      <c r="G34" s="283" t="s">
        <v>200</v>
      </c>
      <c r="H34" s="283" t="s">
        <v>200</v>
      </c>
      <c r="I34" s="283" t="s">
        <v>200</v>
      </c>
      <c r="J34" s="283" t="s">
        <v>200</v>
      </c>
      <c r="K34" s="283" t="s">
        <v>200</v>
      </c>
    </row>
    <row r="35" spans="1:11" ht="16.5" x14ac:dyDescent="0.45">
      <c r="A35" s="228">
        <v>29</v>
      </c>
      <c r="B35" s="283" t="s">
        <v>200</v>
      </c>
      <c r="C35" s="283" t="s">
        <v>200</v>
      </c>
      <c r="D35" s="283" t="s">
        <v>200</v>
      </c>
      <c r="E35" s="283" t="s">
        <v>200</v>
      </c>
      <c r="F35" s="283" t="s">
        <v>200</v>
      </c>
      <c r="G35" s="283" t="s">
        <v>200</v>
      </c>
      <c r="H35" s="283" t="s">
        <v>200</v>
      </c>
      <c r="I35" s="283" t="s">
        <v>200</v>
      </c>
      <c r="J35" s="283" t="s">
        <v>200</v>
      </c>
      <c r="K35" s="283" t="s">
        <v>200</v>
      </c>
    </row>
    <row r="36" spans="1:11" ht="16.5" x14ac:dyDescent="0.45">
      <c r="A36" s="228">
        <v>30</v>
      </c>
      <c r="B36" s="283" t="s">
        <v>200</v>
      </c>
      <c r="C36" s="283" t="s">
        <v>200</v>
      </c>
      <c r="D36" s="283" t="s">
        <v>200</v>
      </c>
      <c r="E36" s="283" t="s">
        <v>200</v>
      </c>
      <c r="F36" s="283" t="s">
        <v>200</v>
      </c>
      <c r="G36" s="283" t="s">
        <v>200</v>
      </c>
      <c r="H36" s="283" t="s">
        <v>200</v>
      </c>
      <c r="I36" s="283" t="s">
        <v>200</v>
      </c>
      <c r="J36" s="283" t="s">
        <v>200</v>
      </c>
      <c r="K36" s="283" t="s">
        <v>200</v>
      </c>
    </row>
    <row r="37" spans="1:11" ht="16.5" x14ac:dyDescent="0.45">
      <c r="A37" s="228">
        <v>31</v>
      </c>
      <c r="B37" s="283" t="s">
        <v>200</v>
      </c>
      <c r="C37" s="283" t="s">
        <v>200</v>
      </c>
      <c r="D37" s="283" t="s">
        <v>200</v>
      </c>
      <c r="E37" s="283" t="s">
        <v>200</v>
      </c>
      <c r="F37" s="283" t="s">
        <v>200</v>
      </c>
      <c r="G37" s="283" t="s">
        <v>200</v>
      </c>
      <c r="H37" s="283" t="s">
        <v>200</v>
      </c>
      <c r="I37" s="283" t="s">
        <v>200</v>
      </c>
      <c r="J37" s="283" t="s">
        <v>200</v>
      </c>
      <c r="K37" s="283" t="s">
        <v>200</v>
      </c>
    </row>
    <row r="38" spans="1:11" ht="16.5" x14ac:dyDescent="0.45">
      <c r="A38" s="228">
        <v>32</v>
      </c>
      <c r="B38" s="283" t="s">
        <v>200</v>
      </c>
      <c r="C38" s="283" t="s">
        <v>200</v>
      </c>
      <c r="D38" s="283" t="s">
        <v>200</v>
      </c>
      <c r="E38" s="283" t="s">
        <v>200</v>
      </c>
      <c r="F38" s="283" t="s">
        <v>200</v>
      </c>
      <c r="G38" s="283" t="s">
        <v>200</v>
      </c>
      <c r="H38" s="283" t="s">
        <v>200</v>
      </c>
      <c r="I38" s="283" t="s">
        <v>200</v>
      </c>
      <c r="J38" s="283" t="s">
        <v>200</v>
      </c>
      <c r="K38" s="283" t="s">
        <v>200</v>
      </c>
    </row>
    <row r="39" spans="1:11" ht="16.5" x14ac:dyDescent="0.45">
      <c r="A39" s="228">
        <v>33</v>
      </c>
      <c r="B39" s="283" t="s">
        <v>200</v>
      </c>
      <c r="C39" s="283" t="s">
        <v>200</v>
      </c>
      <c r="D39" s="283" t="s">
        <v>200</v>
      </c>
      <c r="E39" s="283" t="s">
        <v>200</v>
      </c>
      <c r="F39" s="283" t="s">
        <v>200</v>
      </c>
      <c r="G39" s="283" t="s">
        <v>200</v>
      </c>
      <c r="H39" s="283" t="s">
        <v>200</v>
      </c>
      <c r="I39" s="283" t="s">
        <v>200</v>
      </c>
      <c r="J39" s="283" t="s">
        <v>200</v>
      </c>
      <c r="K39" s="283" t="s">
        <v>200</v>
      </c>
    </row>
    <row r="40" spans="1:11" ht="16.5" x14ac:dyDescent="0.45">
      <c r="A40" s="228">
        <v>34</v>
      </c>
      <c r="B40" s="283" t="s">
        <v>200</v>
      </c>
      <c r="C40" s="283" t="s">
        <v>200</v>
      </c>
      <c r="D40" s="283" t="s">
        <v>200</v>
      </c>
      <c r="E40" s="283" t="s">
        <v>200</v>
      </c>
      <c r="F40" s="283" t="s">
        <v>200</v>
      </c>
      <c r="G40" s="283" t="s">
        <v>200</v>
      </c>
      <c r="H40" s="283" t="s">
        <v>200</v>
      </c>
      <c r="I40" s="283" t="s">
        <v>200</v>
      </c>
      <c r="J40" s="283" t="s">
        <v>200</v>
      </c>
      <c r="K40" s="283" t="s">
        <v>200</v>
      </c>
    </row>
    <row r="41" spans="1:11" ht="16.5" x14ac:dyDescent="0.45">
      <c r="A41" s="228">
        <v>35</v>
      </c>
      <c r="B41" s="283" t="s">
        <v>200</v>
      </c>
      <c r="C41" s="283" t="s">
        <v>200</v>
      </c>
      <c r="D41" s="283" t="s">
        <v>200</v>
      </c>
      <c r="E41" s="283" t="s">
        <v>200</v>
      </c>
      <c r="F41" s="283" t="s">
        <v>200</v>
      </c>
      <c r="G41" s="283" t="s">
        <v>200</v>
      </c>
      <c r="H41" s="283" t="s">
        <v>200</v>
      </c>
      <c r="I41" s="283" t="s">
        <v>200</v>
      </c>
      <c r="J41" s="283" t="s">
        <v>200</v>
      </c>
      <c r="K41" s="283" t="s">
        <v>200</v>
      </c>
    </row>
    <row r="42" spans="1:11" ht="16.5" x14ac:dyDescent="0.45">
      <c r="A42" s="228">
        <v>36</v>
      </c>
      <c r="B42" s="283" t="s">
        <v>200</v>
      </c>
      <c r="C42" s="283" t="s">
        <v>200</v>
      </c>
      <c r="D42" s="283" t="s">
        <v>200</v>
      </c>
      <c r="E42" s="283" t="s">
        <v>200</v>
      </c>
      <c r="F42" s="283" t="s">
        <v>200</v>
      </c>
      <c r="G42" s="283" t="s">
        <v>200</v>
      </c>
      <c r="H42" s="283" t="s">
        <v>200</v>
      </c>
      <c r="I42" s="283" t="s">
        <v>200</v>
      </c>
      <c r="J42" s="283" t="s">
        <v>200</v>
      </c>
      <c r="K42" s="283" t="s">
        <v>200</v>
      </c>
    </row>
    <row r="43" spans="1:11" ht="16.5" x14ac:dyDescent="0.45">
      <c r="A43" s="228">
        <v>37</v>
      </c>
      <c r="B43" s="283" t="s">
        <v>200</v>
      </c>
      <c r="C43" s="283" t="s">
        <v>200</v>
      </c>
      <c r="D43" s="283" t="s">
        <v>200</v>
      </c>
      <c r="E43" s="283" t="s">
        <v>200</v>
      </c>
      <c r="F43" s="283" t="s">
        <v>200</v>
      </c>
      <c r="G43" s="283" t="s">
        <v>200</v>
      </c>
      <c r="H43" s="283" t="s">
        <v>200</v>
      </c>
      <c r="I43" s="283" t="s">
        <v>200</v>
      </c>
      <c r="J43" s="283" t="s">
        <v>200</v>
      </c>
      <c r="K43" s="283" t="s">
        <v>200</v>
      </c>
    </row>
    <row r="44" spans="1:11" ht="16.5" x14ac:dyDescent="0.45">
      <c r="A44" s="228">
        <v>38</v>
      </c>
      <c r="B44" s="283" t="s">
        <v>200</v>
      </c>
      <c r="C44" s="283" t="s">
        <v>200</v>
      </c>
      <c r="D44" s="283" t="s">
        <v>200</v>
      </c>
      <c r="E44" s="283" t="s">
        <v>200</v>
      </c>
      <c r="F44" s="283" t="s">
        <v>200</v>
      </c>
      <c r="G44" s="283" t="s">
        <v>200</v>
      </c>
      <c r="H44" s="283" t="s">
        <v>200</v>
      </c>
      <c r="I44" s="283" t="s">
        <v>200</v>
      </c>
      <c r="J44" s="283" t="s">
        <v>200</v>
      </c>
      <c r="K44" s="283" t="s">
        <v>200</v>
      </c>
    </row>
    <row r="45" spans="1:11" ht="16.5" x14ac:dyDescent="0.45">
      <c r="A45" s="228">
        <v>39</v>
      </c>
      <c r="B45" s="283" t="s">
        <v>200</v>
      </c>
      <c r="C45" s="283" t="s">
        <v>200</v>
      </c>
      <c r="D45" s="283" t="s">
        <v>200</v>
      </c>
      <c r="E45" s="283" t="s">
        <v>200</v>
      </c>
      <c r="F45" s="283" t="s">
        <v>200</v>
      </c>
      <c r="G45" s="283" t="s">
        <v>200</v>
      </c>
      <c r="H45" s="283" t="s">
        <v>200</v>
      </c>
      <c r="I45" s="283" t="s">
        <v>200</v>
      </c>
      <c r="J45" s="283" t="s">
        <v>200</v>
      </c>
      <c r="K45" s="283" t="s">
        <v>200</v>
      </c>
    </row>
    <row r="46" spans="1:11" ht="16.5" x14ac:dyDescent="0.45">
      <c r="A46" s="228">
        <v>40</v>
      </c>
      <c r="B46" s="283" t="s">
        <v>200</v>
      </c>
      <c r="C46" s="283" t="s">
        <v>200</v>
      </c>
      <c r="D46" s="283" t="s">
        <v>200</v>
      </c>
      <c r="E46" s="283" t="s">
        <v>200</v>
      </c>
      <c r="F46" s="283" t="s">
        <v>200</v>
      </c>
      <c r="G46" s="283" t="s">
        <v>200</v>
      </c>
      <c r="H46" s="283" t="s">
        <v>200</v>
      </c>
      <c r="I46" s="283" t="s">
        <v>200</v>
      </c>
      <c r="J46" s="283" t="s">
        <v>200</v>
      </c>
      <c r="K46" s="283" t="s">
        <v>200</v>
      </c>
    </row>
    <row r="47" spans="1:11" ht="16.5" x14ac:dyDescent="0.45">
      <c r="A47" s="228">
        <v>41</v>
      </c>
      <c r="B47" s="283" t="s">
        <v>200</v>
      </c>
      <c r="C47" s="283" t="s">
        <v>200</v>
      </c>
      <c r="D47" s="283" t="s">
        <v>200</v>
      </c>
      <c r="E47" s="283" t="s">
        <v>200</v>
      </c>
      <c r="F47" s="283" t="s">
        <v>200</v>
      </c>
      <c r="G47" s="283" t="s">
        <v>200</v>
      </c>
      <c r="H47" s="283" t="s">
        <v>200</v>
      </c>
      <c r="I47" s="283" t="s">
        <v>200</v>
      </c>
      <c r="J47" s="283" t="s">
        <v>200</v>
      </c>
      <c r="K47" s="283" t="s">
        <v>200</v>
      </c>
    </row>
    <row r="48" spans="1:11" ht="16.5" x14ac:dyDescent="0.45">
      <c r="A48" s="228">
        <v>42</v>
      </c>
      <c r="B48" s="283" t="s">
        <v>200</v>
      </c>
      <c r="C48" s="283" t="s">
        <v>200</v>
      </c>
      <c r="D48" s="283" t="s">
        <v>200</v>
      </c>
      <c r="E48" s="283" t="s">
        <v>200</v>
      </c>
      <c r="F48" s="283" t="s">
        <v>200</v>
      </c>
      <c r="G48" s="283" t="s">
        <v>200</v>
      </c>
      <c r="H48" s="283" t="s">
        <v>200</v>
      </c>
      <c r="I48" s="283" t="s">
        <v>200</v>
      </c>
      <c r="J48" s="283" t="s">
        <v>200</v>
      </c>
      <c r="K48" s="283" t="s">
        <v>200</v>
      </c>
    </row>
    <row r="49" spans="1:11" ht="16.5" x14ac:dyDescent="0.45">
      <c r="A49" s="228">
        <v>43</v>
      </c>
      <c r="B49" s="283" t="s">
        <v>200</v>
      </c>
      <c r="C49" s="283" t="s">
        <v>200</v>
      </c>
      <c r="D49" s="283" t="s">
        <v>200</v>
      </c>
      <c r="E49" s="283" t="s">
        <v>200</v>
      </c>
      <c r="F49" s="283" t="s">
        <v>200</v>
      </c>
      <c r="G49" s="283" t="s">
        <v>200</v>
      </c>
      <c r="H49" s="283" t="s">
        <v>200</v>
      </c>
      <c r="I49" s="283" t="s">
        <v>200</v>
      </c>
      <c r="J49" s="283" t="s">
        <v>200</v>
      </c>
      <c r="K49" s="283" t="s">
        <v>200</v>
      </c>
    </row>
    <row r="50" spans="1:11" ht="16.5" x14ac:dyDescent="0.45">
      <c r="A50" s="228">
        <v>44</v>
      </c>
      <c r="B50" s="283" t="s">
        <v>200</v>
      </c>
      <c r="C50" s="283" t="s">
        <v>200</v>
      </c>
      <c r="D50" s="283" t="s">
        <v>200</v>
      </c>
      <c r="E50" s="283" t="s">
        <v>200</v>
      </c>
      <c r="F50" s="283" t="s">
        <v>200</v>
      </c>
      <c r="G50" s="283" t="s">
        <v>200</v>
      </c>
      <c r="H50" s="283" t="s">
        <v>200</v>
      </c>
      <c r="I50" s="283" t="s">
        <v>200</v>
      </c>
      <c r="J50" s="283" t="s">
        <v>200</v>
      </c>
      <c r="K50" s="283" t="s">
        <v>200</v>
      </c>
    </row>
    <row r="51" spans="1:11" ht="16.5" x14ac:dyDescent="0.45">
      <c r="A51" s="228">
        <v>45</v>
      </c>
      <c r="B51" s="283" t="s">
        <v>200</v>
      </c>
      <c r="C51" s="283" t="s">
        <v>200</v>
      </c>
      <c r="D51" s="283" t="s">
        <v>200</v>
      </c>
      <c r="E51" s="283" t="s">
        <v>200</v>
      </c>
      <c r="F51" s="283" t="s">
        <v>200</v>
      </c>
      <c r="G51" s="283" t="s">
        <v>200</v>
      </c>
      <c r="H51" s="283" t="s">
        <v>200</v>
      </c>
      <c r="I51" s="283" t="s">
        <v>200</v>
      </c>
      <c r="J51" s="283" t="s">
        <v>200</v>
      </c>
      <c r="K51" s="283" t="s">
        <v>200</v>
      </c>
    </row>
    <row r="52" spans="1:11" ht="16.5" x14ac:dyDescent="0.45">
      <c r="A52" s="228">
        <v>46</v>
      </c>
      <c r="B52" s="283" t="s">
        <v>200</v>
      </c>
      <c r="C52" s="283" t="s">
        <v>200</v>
      </c>
      <c r="D52" s="283" t="s">
        <v>200</v>
      </c>
      <c r="E52" s="283" t="s">
        <v>200</v>
      </c>
      <c r="F52" s="283" t="s">
        <v>200</v>
      </c>
      <c r="G52" s="283" t="s">
        <v>200</v>
      </c>
      <c r="H52" s="283" t="s">
        <v>200</v>
      </c>
      <c r="I52" s="283" t="s">
        <v>200</v>
      </c>
      <c r="J52" s="283" t="s">
        <v>200</v>
      </c>
      <c r="K52" s="283" t="s">
        <v>200</v>
      </c>
    </row>
    <row r="53" spans="1:11" ht="16.5" x14ac:dyDescent="0.45">
      <c r="A53" s="228">
        <v>47</v>
      </c>
      <c r="B53" s="283" t="s">
        <v>200</v>
      </c>
      <c r="C53" s="283" t="s">
        <v>200</v>
      </c>
      <c r="D53" s="283" t="s">
        <v>200</v>
      </c>
      <c r="E53" s="283" t="s">
        <v>200</v>
      </c>
      <c r="F53" s="283" t="s">
        <v>200</v>
      </c>
      <c r="G53" s="283" t="s">
        <v>200</v>
      </c>
      <c r="H53" s="283" t="s">
        <v>200</v>
      </c>
      <c r="I53" s="283" t="s">
        <v>200</v>
      </c>
      <c r="J53" s="283" t="s">
        <v>200</v>
      </c>
      <c r="K53" s="283" t="s">
        <v>200</v>
      </c>
    </row>
    <row r="54" spans="1:11" ht="16.5" x14ac:dyDescent="0.45">
      <c r="A54" s="228">
        <v>48</v>
      </c>
      <c r="B54" s="283" t="s">
        <v>200</v>
      </c>
      <c r="C54" s="283" t="s">
        <v>200</v>
      </c>
      <c r="D54" s="283" t="s">
        <v>200</v>
      </c>
      <c r="E54" s="283" t="s">
        <v>200</v>
      </c>
      <c r="F54" s="283" t="s">
        <v>200</v>
      </c>
      <c r="G54" s="283" t="s">
        <v>200</v>
      </c>
      <c r="H54" s="283" t="s">
        <v>200</v>
      </c>
      <c r="I54" s="283" t="s">
        <v>200</v>
      </c>
      <c r="J54" s="283" t="s">
        <v>200</v>
      </c>
      <c r="K54" s="283" t="s">
        <v>200</v>
      </c>
    </row>
    <row r="55" spans="1:11" ht="16.5" x14ac:dyDescent="0.45">
      <c r="A55" s="228">
        <v>49</v>
      </c>
      <c r="B55" s="283" t="s">
        <v>200</v>
      </c>
      <c r="C55" s="283" t="s">
        <v>200</v>
      </c>
      <c r="D55" s="283" t="s">
        <v>200</v>
      </c>
      <c r="E55" s="283" t="s">
        <v>200</v>
      </c>
      <c r="F55" s="283" t="s">
        <v>200</v>
      </c>
      <c r="G55" s="283" t="s">
        <v>200</v>
      </c>
      <c r="H55" s="283" t="s">
        <v>200</v>
      </c>
      <c r="I55" s="283" t="s">
        <v>200</v>
      </c>
      <c r="J55" s="283" t="s">
        <v>200</v>
      </c>
      <c r="K55" s="283" t="s">
        <v>200</v>
      </c>
    </row>
    <row r="56" spans="1:11" ht="16.5" x14ac:dyDescent="0.45">
      <c r="A56" s="228">
        <v>50</v>
      </c>
      <c r="B56" s="283" t="s">
        <v>200</v>
      </c>
      <c r="C56" s="283" t="s">
        <v>200</v>
      </c>
      <c r="D56" s="283" t="s">
        <v>200</v>
      </c>
      <c r="E56" s="283" t="s">
        <v>200</v>
      </c>
      <c r="F56" s="283" t="s">
        <v>200</v>
      </c>
      <c r="G56" s="283" t="s">
        <v>200</v>
      </c>
      <c r="H56" s="283" t="s">
        <v>200</v>
      </c>
      <c r="I56" s="283" t="s">
        <v>200</v>
      </c>
      <c r="J56" s="283" t="s">
        <v>200</v>
      </c>
      <c r="K56" s="283" t="s">
        <v>200</v>
      </c>
    </row>
    <row r="57" spans="1:11" s="145" customFormat="1" ht="16" x14ac:dyDescent="0.35">
      <c r="A57" s="139" t="s">
        <v>135</v>
      </c>
      <c r="B57" s="140"/>
      <c r="C57" s="140"/>
      <c r="D57" s="140"/>
      <c r="E57" s="143"/>
      <c r="F57" s="143"/>
      <c r="G57" s="143"/>
      <c r="H57" s="149"/>
      <c r="I57" s="149"/>
      <c r="J57" s="149"/>
      <c r="K57" s="144"/>
    </row>
  </sheetData>
  <mergeCells count="2">
    <mergeCell ref="A2:K2"/>
    <mergeCell ref="A4:I4"/>
  </mergeCells>
  <pageMargins left="0.39370078740157483" right="0.39370078740157483" top="0.59055118110236227" bottom="0.39370078740157483" header="0.19685039370078741" footer="0.19685039370078741"/>
  <pageSetup paperSize="8" scale="70" orientation="landscape" r:id="rId1"/>
  <headerFooter>
    <oddHeader>&amp;L&amp;"Segoe UI,Bold"&amp;14&amp;A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D8943-6375-42DD-B331-7A69CB677C36}">
  <sheetPr>
    <pageSetUpPr fitToPage="1"/>
  </sheetPr>
  <dimension ref="A1:L27"/>
  <sheetViews>
    <sheetView showGridLines="0" zoomScaleNormal="100" zoomScaleSheetLayoutView="100" workbookViewId="0">
      <selection activeCell="H7" sqref="H7"/>
    </sheetView>
  </sheetViews>
  <sheetFormatPr defaultColWidth="8.54296875" defaultRowHeight="16.5" x14ac:dyDescent="0.45"/>
  <cols>
    <col min="1" max="1" width="17" style="108" customWidth="1"/>
    <col min="2" max="2" width="48.08984375" style="108" customWidth="1"/>
    <col min="3" max="3" width="18.08984375" style="108" customWidth="1"/>
    <col min="4" max="4" width="16.08984375" style="108" customWidth="1"/>
    <col min="5" max="6" width="42.54296875" style="108" customWidth="1"/>
    <col min="7" max="7" width="44" style="108" customWidth="1"/>
    <col min="8" max="8" width="42.36328125" style="108" customWidth="1"/>
    <col min="9" max="16384" width="8.54296875" style="108"/>
  </cols>
  <sheetData>
    <row r="1" spans="1:12" ht="15.9" customHeight="1" x14ac:dyDescent="0.45"/>
    <row r="2" spans="1:12" ht="36" customHeight="1" x14ac:dyDescent="0.45">
      <c r="A2" s="500" t="s">
        <v>201</v>
      </c>
      <c r="B2" s="501"/>
      <c r="C2" s="501"/>
      <c r="D2" s="501"/>
      <c r="E2" s="501"/>
      <c r="F2" s="501"/>
      <c r="G2" s="501"/>
      <c r="H2" s="115"/>
      <c r="I2" s="115"/>
      <c r="J2" s="115"/>
      <c r="K2" s="115"/>
    </row>
    <row r="3" spans="1:12" s="26" customFormat="1" ht="15.9" customHeight="1" x14ac:dyDescent="0.45">
      <c r="A3" s="32"/>
      <c r="B3" s="32"/>
      <c r="C3" s="32"/>
      <c r="D3" s="32"/>
      <c r="E3" s="32"/>
      <c r="F3" s="32"/>
      <c r="G3" s="32"/>
      <c r="H3" s="32"/>
      <c r="I3" s="32"/>
      <c r="J3" s="32"/>
      <c r="K3" s="32"/>
      <c r="L3" s="32"/>
    </row>
    <row r="4" spans="1:12" s="109" customFormat="1" ht="36" customHeight="1" x14ac:dyDescent="0.45">
      <c r="A4" s="502" t="s">
        <v>202</v>
      </c>
      <c r="B4" s="503"/>
      <c r="C4" s="503"/>
      <c r="D4" s="503"/>
      <c r="E4" s="503"/>
      <c r="F4" s="503"/>
      <c r="G4" s="504"/>
    </row>
    <row r="5" spans="1:12" s="111" customFormat="1" ht="15.9" customHeight="1" x14ac:dyDescent="0.45">
      <c r="A5" s="110"/>
      <c r="B5" s="110"/>
      <c r="C5" s="110"/>
      <c r="D5" s="110"/>
      <c r="E5" s="110"/>
      <c r="F5" s="110"/>
      <c r="G5" s="110"/>
    </row>
    <row r="6" spans="1:12" ht="66" x14ac:dyDescent="0.45">
      <c r="A6" s="223" t="s">
        <v>203</v>
      </c>
      <c r="B6" s="223" t="s">
        <v>204</v>
      </c>
      <c r="C6" s="223" t="s">
        <v>205</v>
      </c>
      <c r="D6" s="223" t="s">
        <v>206</v>
      </c>
      <c r="E6" s="223" t="s">
        <v>207</v>
      </c>
      <c r="F6" s="223" t="s">
        <v>208</v>
      </c>
      <c r="G6" s="233" t="s">
        <v>209</v>
      </c>
    </row>
    <row r="7" spans="1:12" ht="40.25" customHeight="1" x14ac:dyDescent="0.45">
      <c r="A7" s="290">
        <v>1</v>
      </c>
      <c r="B7" s="112" t="s">
        <v>210</v>
      </c>
      <c r="C7" s="385">
        <v>100000</v>
      </c>
      <c r="D7" s="386">
        <v>45200</v>
      </c>
      <c r="E7" s="112" t="s">
        <v>211</v>
      </c>
      <c r="F7" s="112" t="s">
        <v>212</v>
      </c>
      <c r="G7" s="112" t="s">
        <v>213</v>
      </c>
      <c r="H7" s="523" t="s">
        <v>844</v>
      </c>
    </row>
    <row r="8" spans="1:12" ht="21.65" customHeight="1" x14ac:dyDescent="0.45">
      <c r="A8" s="290">
        <v>2</v>
      </c>
      <c r="B8" s="112"/>
      <c r="C8" s="112"/>
      <c r="D8" s="112"/>
      <c r="E8" s="112"/>
      <c r="F8" s="112"/>
      <c r="G8" s="112"/>
    </row>
    <row r="9" spans="1:12" ht="21.65" customHeight="1" x14ac:dyDescent="0.45">
      <c r="A9" s="290">
        <v>3</v>
      </c>
      <c r="B9" s="112"/>
      <c r="C9" s="112"/>
      <c r="D9" s="112"/>
      <c r="F9" s="112"/>
      <c r="G9" s="112"/>
    </row>
    <row r="10" spans="1:12" ht="21.65" customHeight="1" x14ac:dyDescent="0.45">
      <c r="A10" s="290">
        <v>4</v>
      </c>
      <c r="B10" s="112"/>
      <c r="C10" s="112"/>
      <c r="D10" s="112"/>
      <c r="E10" s="112"/>
      <c r="F10" s="112"/>
      <c r="G10" s="112"/>
    </row>
    <row r="11" spans="1:12" ht="21.65" customHeight="1" x14ac:dyDescent="0.45">
      <c r="A11" s="290">
        <v>5</v>
      </c>
      <c r="B11" s="112"/>
      <c r="C11" s="112"/>
      <c r="D11" s="112"/>
      <c r="E11" s="112"/>
      <c r="F11" s="112"/>
      <c r="G11" s="112"/>
    </row>
    <row r="12" spans="1:12" ht="21.65" customHeight="1" x14ac:dyDescent="0.45">
      <c r="A12" s="290">
        <v>6</v>
      </c>
      <c r="B12" s="112"/>
      <c r="C12" s="112"/>
      <c r="D12" s="112"/>
      <c r="E12" s="112"/>
      <c r="F12" s="112"/>
      <c r="G12" s="112"/>
    </row>
    <row r="13" spans="1:12" ht="21.65" customHeight="1" x14ac:dyDescent="0.45">
      <c r="A13" s="290">
        <v>7</v>
      </c>
      <c r="B13" s="112"/>
      <c r="C13" s="112"/>
      <c r="D13" s="112"/>
      <c r="E13" s="112"/>
      <c r="F13" s="112"/>
      <c r="G13" s="112"/>
    </row>
    <row r="14" spans="1:12" ht="21.65" customHeight="1" x14ac:dyDescent="0.45">
      <c r="A14" s="290">
        <v>8</v>
      </c>
      <c r="B14" s="112"/>
      <c r="C14" s="112"/>
      <c r="D14" s="112"/>
      <c r="E14" s="112"/>
      <c r="F14" s="112"/>
      <c r="G14" s="112"/>
    </row>
    <row r="15" spans="1:12" ht="21.65" customHeight="1" x14ac:dyDescent="0.45">
      <c r="A15" s="290">
        <v>9</v>
      </c>
      <c r="B15" s="112"/>
      <c r="C15" s="112"/>
      <c r="D15" s="112"/>
      <c r="E15" s="112"/>
      <c r="F15" s="112"/>
      <c r="G15" s="112"/>
    </row>
    <row r="16" spans="1:12" ht="21.65" customHeight="1" x14ac:dyDescent="0.45">
      <c r="A16" s="290">
        <v>10</v>
      </c>
      <c r="B16" s="112"/>
      <c r="C16" s="112"/>
      <c r="D16" s="112"/>
      <c r="E16" s="112"/>
      <c r="F16" s="112"/>
      <c r="G16" s="112"/>
    </row>
    <row r="17" spans="1:7" ht="21.65" customHeight="1" x14ac:dyDescent="0.45">
      <c r="A17" s="290">
        <v>11</v>
      </c>
      <c r="B17" s="112"/>
      <c r="C17" s="112"/>
      <c r="D17" s="112"/>
      <c r="E17" s="112"/>
      <c r="F17" s="112"/>
      <c r="G17" s="112"/>
    </row>
    <row r="18" spans="1:7" ht="21.65" customHeight="1" x14ac:dyDescent="0.45">
      <c r="A18" s="290">
        <v>12</v>
      </c>
      <c r="B18" s="112"/>
      <c r="C18" s="112"/>
      <c r="D18" s="112"/>
      <c r="E18" s="112"/>
      <c r="F18" s="112"/>
      <c r="G18" s="112"/>
    </row>
    <row r="19" spans="1:7" ht="21.65" customHeight="1" x14ac:dyDescent="0.45">
      <c r="A19" s="290">
        <v>13</v>
      </c>
      <c r="B19" s="112"/>
      <c r="C19" s="112"/>
      <c r="D19" s="112"/>
      <c r="E19" s="112"/>
      <c r="F19" s="112"/>
      <c r="G19" s="112"/>
    </row>
    <row r="20" spans="1:7" ht="21.65" customHeight="1" x14ac:dyDescent="0.45">
      <c r="A20" s="290">
        <v>14</v>
      </c>
      <c r="B20" s="112"/>
      <c r="C20" s="112"/>
      <c r="D20" s="112"/>
      <c r="E20" s="112"/>
      <c r="F20" s="112"/>
      <c r="G20" s="112"/>
    </row>
    <row r="21" spans="1:7" ht="21.65" customHeight="1" x14ac:dyDescent="0.45">
      <c r="A21" s="290">
        <v>15</v>
      </c>
      <c r="B21" s="112"/>
      <c r="C21" s="112"/>
      <c r="D21" s="112"/>
      <c r="E21" s="112"/>
      <c r="F21" s="112"/>
      <c r="G21" s="112"/>
    </row>
    <row r="22" spans="1:7" ht="21.65" customHeight="1" x14ac:dyDescent="0.45">
      <c r="A22" s="290">
        <v>16</v>
      </c>
      <c r="B22" s="112"/>
      <c r="C22" s="112"/>
      <c r="D22" s="112"/>
      <c r="E22" s="112"/>
      <c r="F22" s="112"/>
      <c r="G22" s="112"/>
    </row>
    <row r="23" spans="1:7" ht="21.65" customHeight="1" x14ac:dyDescent="0.45">
      <c r="A23" s="290">
        <v>17</v>
      </c>
      <c r="B23" s="112"/>
      <c r="C23" s="112"/>
      <c r="D23" s="112"/>
      <c r="E23" s="112"/>
      <c r="F23" s="112"/>
      <c r="G23" s="112"/>
    </row>
    <row r="24" spans="1:7" ht="21.65" customHeight="1" x14ac:dyDescent="0.45">
      <c r="A24" s="290">
        <v>18</v>
      </c>
      <c r="B24" s="112"/>
      <c r="C24" s="112"/>
      <c r="D24" s="112"/>
      <c r="E24" s="112"/>
      <c r="F24" s="112"/>
      <c r="G24" s="112"/>
    </row>
    <row r="25" spans="1:7" ht="21.65" customHeight="1" x14ac:dyDescent="0.45">
      <c r="A25" s="290">
        <v>19</v>
      </c>
      <c r="B25" s="112"/>
      <c r="C25" s="112"/>
      <c r="D25" s="112"/>
      <c r="E25" s="112"/>
      <c r="F25" s="112"/>
      <c r="G25" s="112"/>
    </row>
    <row r="26" spans="1:7" ht="21.65" customHeight="1" x14ac:dyDescent="0.45">
      <c r="A26" s="290">
        <v>20</v>
      </c>
      <c r="B26" s="112"/>
      <c r="C26" s="112"/>
      <c r="D26" s="112"/>
      <c r="E26" s="112"/>
      <c r="F26" s="112"/>
      <c r="G26" s="112"/>
    </row>
    <row r="27" spans="1:7" x14ac:dyDescent="0.45">
      <c r="A27" s="291" t="s">
        <v>135</v>
      </c>
      <c r="B27" s="292"/>
      <c r="C27" s="292"/>
      <c r="D27" s="292"/>
      <c r="E27" s="292"/>
      <c r="F27" s="292"/>
      <c r="G27" s="292"/>
    </row>
  </sheetData>
  <sheetProtection selectLockedCells="1"/>
  <mergeCells count="2">
    <mergeCell ref="A2:G2"/>
    <mergeCell ref="A4:G4"/>
  </mergeCells>
  <pageMargins left="0.39370078740157483" right="0.39370078740157483" top="0.59055118110236227" bottom="0.39370078740157483" header="0.19685039370078741" footer="0.19685039370078741"/>
  <pageSetup paperSize="8" scale="87" orientation="landscape" r:id="rId1"/>
  <headerFooter>
    <oddHeader>&amp;L&amp;"Segoe UI,Bold"&amp;14&amp;A</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FDE1-1C6E-4508-8D05-F22772987D11}">
  <sheetPr>
    <pageSetUpPr fitToPage="1"/>
  </sheetPr>
  <dimension ref="A1:Q270"/>
  <sheetViews>
    <sheetView showGridLines="0" zoomScale="90" zoomScaleNormal="90" zoomScaleSheetLayoutView="100" workbookViewId="0">
      <selection activeCell="Q16" sqref="Q16"/>
    </sheetView>
  </sheetViews>
  <sheetFormatPr defaultRowHeight="14.5" x14ac:dyDescent="0.35"/>
  <cols>
    <col min="1" max="1" width="10.08984375" customWidth="1"/>
    <col min="2" max="2" width="10.90625" customWidth="1"/>
    <col min="3" max="3" width="16.08984375" customWidth="1"/>
    <col min="4" max="4" width="15.453125" customWidth="1"/>
    <col min="5" max="5" width="17.90625" customWidth="1"/>
    <col min="6" max="6" width="24.90625" customWidth="1"/>
    <col min="7" max="7" width="22.54296875" customWidth="1"/>
    <col min="8" max="8" width="17.453125" customWidth="1"/>
    <col min="9" max="11" width="12.54296875" customWidth="1"/>
    <col min="12" max="12" width="28.90625" customWidth="1"/>
    <col min="13" max="13" width="17.08984375" customWidth="1"/>
    <col min="14" max="15" width="12.90625" customWidth="1"/>
    <col min="16" max="16" width="12.453125" customWidth="1"/>
    <col min="17" max="17" width="38.90625" customWidth="1"/>
  </cols>
  <sheetData>
    <row r="1" spans="1:17" s="27" customFormat="1" ht="15.9" customHeight="1" x14ac:dyDescent="0.45">
      <c r="A1" s="29"/>
      <c r="B1" s="29"/>
      <c r="C1" s="29"/>
      <c r="D1" s="29"/>
      <c r="E1" s="29"/>
      <c r="F1" s="29"/>
      <c r="G1" s="29"/>
      <c r="H1" s="29"/>
      <c r="I1" s="29"/>
      <c r="J1" s="29"/>
      <c r="K1" s="29"/>
      <c r="L1" s="29"/>
      <c r="M1" s="29"/>
    </row>
    <row r="2" spans="1:17" s="30" customFormat="1" ht="36" customHeight="1" x14ac:dyDescent="0.85">
      <c r="A2" s="469" t="s">
        <v>214</v>
      </c>
      <c r="B2" s="470"/>
      <c r="C2" s="470"/>
      <c r="D2" s="470"/>
      <c r="E2" s="470"/>
      <c r="F2" s="470"/>
      <c r="G2" s="470"/>
      <c r="H2" s="470"/>
      <c r="I2" s="470"/>
      <c r="J2" s="470"/>
      <c r="K2" s="470"/>
      <c r="L2" s="470"/>
      <c r="M2" s="470"/>
      <c r="N2" s="470"/>
      <c r="O2" s="470"/>
      <c r="P2" s="470"/>
    </row>
    <row r="3" spans="1:17" s="26" customFormat="1" ht="15.9" customHeight="1" thickBot="1" x14ac:dyDescent="0.5">
      <c r="A3" s="32"/>
      <c r="B3" s="32"/>
      <c r="C3" s="32"/>
      <c r="D3" s="32"/>
      <c r="E3" s="32"/>
      <c r="F3" s="32"/>
      <c r="G3" s="32"/>
      <c r="H3" s="32"/>
      <c r="I3" s="32"/>
      <c r="J3" s="32"/>
      <c r="K3" s="32"/>
      <c r="L3" s="32"/>
    </row>
    <row r="4" spans="1:17" s="26" customFormat="1" ht="39.9" customHeight="1" thickBot="1" x14ac:dyDescent="0.5">
      <c r="A4" s="471" t="s">
        <v>215</v>
      </c>
      <c r="B4" s="449"/>
      <c r="C4" s="449"/>
      <c r="D4" s="449"/>
      <c r="E4" s="449"/>
      <c r="F4" s="449"/>
      <c r="G4" s="449"/>
      <c r="H4" s="449"/>
      <c r="I4" s="449"/>
      <c r="J4" s="449"/>
      <c r="K4" s="449"/>
      <c r="L4" s="450"/>
      <c r="N4" s="509" t="s">
        <v>216</v>
      </c>
      <c r="O4" s="510"/>
      <c r="P4" s="511"/>
    </row>
    <row r="5" spans="1:17" s="26" customFormat="1" ht="17.399999999999999" customHeight="1" x14ac:dyDescent="0.45">
      <c r="A5" s="32"/>
      <c r="B5" s="32"/>
      <c r="C5" s="32"/>
      <c r="D5" s="32"/>
      <c r="E5" s="32"/>
      <c r="F5" s="32"/>
      <c r="G5" s="32"/>
      <c r="H5" s="32"/>
      <c r="I5" s="32"/>
      <c r="J5" s="32"/>
      <c r="K5" s="32"/>
      <c r="L5" s="32"/>
      <c r="N5" s="69" t="s">
        <v>217</v>
      </c>
      <c r="O5" s="68" t="s">
        <v>218</v>
      </c>
      <c r="P5" s="158" t="s">
        <v>219</v>
      </c>
    </row>
    <row r="6" spans="1:17" s="26" customFormat="1" ht="15.9" customHeight="1" x14ac:dyDescent="0.45">
      <c r="A6" s="32"/>
      <c r="B6" s="32"/>
      <c r="C6" s="32"/>
      <c r="D6" s="32"/>
      <c r="E6" s="32"/>
      <c r="F6" s="32"/>
      <c r="G6" s="32"/>
      <c r="H6" s="32"/>
      <c r="I6" s="32"/>
      <c r="J6" s="32"/>
      <c r="K6" s="32"/>
      <c r="L6" s="32"/>
      <c r="M6" s="32"/>
      <c r="N6" s="127">
        <v>1</v>
      </c>
      <c r="O6" s="128">
        <v>1</v>
      </c>
      <c r="P6" s="505" t="s">
        <v>220</v>
      </c>
    </row>
    <row r="7" spans="1:17" s="27" customFormat="1" ht="16.5" x14ac:dyDescent="0.45">
      <c r="A7" s="32"/>
      <c r="B7" s="32"/>
      <c r="C7" s="32"/>
      <c r="D7" s="32"/>
      <c r="E7" s="32"/>
      <c r="F7" s="29"/>
      <c r="G7" s="29"/>
      <c r="H7" s="29"/>
      <c r="I7" s="29"/>
      <c r="J7" s="29"/>
      <c r="K7" s="29"/>
      <c r="L7" s="29"/>
      <c r="M7" s="29"/>
      <c r="N7" s="127">
        <v>2</v>
      </c>
      <c r="O7" s="128">
        <v>2</v>
      </c>
      <c r="P7" s="506"/>
    </row>
    <row r="8" spans="1:17" s="27" customFormat="1" ht="16" x14ac:dyDescent="0.45">
      <c r="A8" s="29"/>
      <c r="B8" s="29"/>
      <c r="C8" s="29"/>
      <c r="D8" s="29"/>
      <c r="E8" s="29"/>
      <c r="F8" s="29"/>
      <c r="G8" s="29"/>
      <c r="H8" s="29"/>
      <c r="I8" s="29"/>
      <c r="J8" s="29"/>
      <c r="K8" s="29"/>
      <c r="L8" s="29"/>
      <c r="M8" s="29"/>
      <c r="N8" s="127">
        <v>3</v>
      </c>
      <c r="O8" s="128">
        <v>3</v>
      </c>
      <c r="P8" s="507" t="s">
        <v>221</v>
      </c>
    </row>
    <row r="9" spans="1:17" s="31" customFormat="1" ht="15.65" customHeight="1" x14ac:dyDescent="0.45">
      <c r="N9" s="127">
        <v>4</v>
      </c>
      <c r="O9" s="128">
        <v>4</v>
      </c>
      <c r="P9" s="508"/>
    </row>
    <row r="10" spans="1:17" s="31" customFormat="1" ht="16.5" thickBot="1" x14ac:dyDescent="0.5">
      <c r="N10" s="129">
        <v>5</v>
      </c>
      <c r="O10" s="130">
        <v>5</v>
      </c>
      <c r="P10" s="131" t="s">
        <v>222</v>
      </c>
    </row>
    <row r="11" spans="1:17" s="26" customFormat="1" ht="12.9" customHeight="1" x14ac:dyDescent="0.45">
      <c r="A11" s="66"/>
      <c r="B11" s="66"/>
      <c r="C11" s="66"/>
      <c r="D11" s="66"/>
      <c r="E11" s="66"/>
      <c r="F11" s="66"/>
      <c r="G11" s="32"/>
      <c r="L11" s="32"/>
      <c r="M11" s="32"/>
    </row>
    <row r="12" spans="1:17" s="221" customFormat="1" ht="83" thickBot="1" x14ac:dyDescent="0.5">
      <c r="A12" s="216" t="s">
        <v>223</v>
      </c>
      <c r="B12" s="216" t="s">
        <v>224</v>
      </c>
      <c r="C12" s="216" t="s">
        <v>225</v>
      </c>
      <c r="D12" s="216" t="s">
        <v>226</v>
      </c>
      <c r="E12" s="216" t="s">
        <v>227</v>
      </c>
      <c r="F12" s="216" t="s">
        <v>228</v>
      </c>
      <c r="G12" s="216" t="s">
        <v>229</v>
      </c>
      <c r="H12" s="217" t="s">
        <v>230</v>
      </c>
      <c r="I12" s="213" t="s">
        <v>217</v>
      </c>
      <c r="J12" s="214" t="s">
        <v>218</v>
      </c>
      <c r="K12" s="215" t="s">
        <v>219</v>
      </c>
      <c r="L12" s="218" t="s">
        <v>231</v>
      </c>
      <c r="M12" s="219" t="s">
        <v>232</v>
      </c>
      <c r="N12" s="216" t="s">
        <v>233</v>
      </c>
      <c r="O12" s="216" t="s">
        <v>234</v>
      </c>
      <c r="P12" s="220" t="s">
        <v>235</v>
      </c>
    </row>
    <row r="13" spans="1:17" s="27" customFormat="1" ht="47.25" customHeight="1" x14ac:dyDescent="0.45">
      <c r="A13" s="230" t="s">
        <v>236</v>
      </c>
      <c r="B13" s="230" t="s">
        <v>237</v>
      </c>
      <c r="C13" s="230" t="s">
        <v>238</v>
      </c>
      <c r="D13" s="230" t="s">
        <v>239</v>
      </c>
      <c r="E13" s="230" t="s">
        <v>240</v>
      </c>
      <c r="F13" s="230" t="s">
        <v>241</v>
      </c>
      <c r="G13" s="230" t="s">
        <v>242</v>
      </c>
      <c r="H13" s="230" t="s">
        <v>243</v>
      </c>
      <c r="I13" s="230" t="s">
        <v>244</v>
      </c>
      <c r="J13" s="230" t="s">
        <v>244</v>
      </c>
      <c r="K13" s="230" t="s">
        <v>245</v>
      </c>
      <c r="L13" s="230" t="s">
        <v>246</v>
      </c>
      <c r="M13" s="230" t="s">
        <v>247</v>
      </c>
      <c r="N13" s="230" t="s">
        <v>244</v>
      </c>
      <c r="O13" s="230" t="s">
        <v>244</v>
      </c>
      <c r="P13" s="230" t="s">
        <v>245</v>
      </c>
    </row>
    <row r="14" spans="1:17" s="70" customFormat="1" ht="49.5" x14ac:dyDescent="0.45">
      <c r="A14" s="229">
        <v>1</v>
      </c>
      <c r="B14" s="293" t="s">
        <v>248</v>
      </c>
      <c r="C14" s="382" t="s">
        <v>249</v>
      </c>
      <c r="D14" s="382" t="s">
        <v>250</v>
      </c>
      <c r="E14" s="382" t="s">
        <v>251</v>
      </c>
      <c r="F14" s="382" t="s">
        <v>252</v>
      </c>
      <c r="G14" s="382" t="s">
        <v>253</v>
      </c>
      <c r="H14" s="382" t="s">
        <v>254</v>
      </c>
      <c r="I14" s="383">
        <v>3</v>
      </c>
      <c r="J14" s="383">
        <v>3</v>
      </c>
      <c r="K14" s="73">
        <f>IF(Risk_Register2[[#This Row],[Likelihood ]]="enter info here","",Risk_Register2[[#This Row],[Impact]]*Risk_Register2[[#This Row],[Likelihood ]])</f>
        <v>9</v>
      </c>
      <c r="L14" s="382" t="s">
        <v>255</v>
      </c>
      <c r="M14" s="384">
        <v>45108</v>
      </c>
      <c r="N14" s="28">
        <v>2</v>
      </c>
      <c r="O14" s="28">
        <v>2</v>
      </c>
      <c r="P14" s="524">
        <f>IF(Risk_Register2[[#This Row],[Post Mitigation Likelihood]]="enter info here","",Risk_Register2[[#This Row],[Post Mitigation Likelihood]]*Risk_Register2[[#This Row],[Post Mitigation Impact]])</f>
        <v>4</v>
      </c>
      <c r="Q14" s="525" t="s">
        <v>852</v>
      </c>
    </row>
    <row r="15" spans="1:17" s="70" customFormat="1" ht="33" x14ac:dyDescent="0.45">
      <c r="A15" s="229">
        <v>2</v>
      </c>
      <c r="B15" s="293" t="s">
        <v>256</v>
      </c>
      <c r="C15" s="382" t="s">
        <v>249</v>
      </c>
      <c r="D15" s="382" t="s">
        <v>250</v>
      </c>
      <c r="E15" s="382" t="s">
        <v>257</v>
      </c>
      <c r="F15" s="382" t="s">
        <v>257</v>
      </c>
      <c r="G15" s="382" t="s">
        <v>258</v>
      </c>
      <c r="H15" s="382" t="s">
        <v>259</v>
      </c>
      <c r="I15" s="383">
        <v>3</v>
      </c>
      <c r="J15" s="383">
        <v>2</v>
      </c>
      <c r="K15" s="73">
        <f>IF(Risk_Register2[[#This Row],[Likelihood ]]="enter info here","",Risk_Register2[[#This Row],[Impact]]*Risk_Register2[[#This Row],[Likelihood ]])</f>
        <v>6</v>
      </c>
      <c r="L15" s="382" t="s">
        <v>260</v>
      </c>
      <c r="M15" s="384">
        <v>45108</v>
      </c>
      <c r="N15" s="28">
        <v>2</v>
      </c>
      <c r="O15" s="28">
        <v>2</v>
      </c>
      <c r="P15" s="74">
        <f>IF(Risk_Register2[[#This Row],[Post Mitigation Likelihood]]="enter info here","",Risk_Register2[[#This Row],[Post Mitigation Likelihood]]*Risk_Register2[[#This Row],[Post Mitigation Impact]])</f>
        <v>4</v>
      </c>
      <c r="Q15" s="525" t="s">
        <v>853</v>
      </c>
    </row>
    <row r="16" spans="1:17" s="70" customFormat="1" ht="16.5" x14ac:dyDescent="0.45">
      <c r="A16" s="229">
        <v>3</v>
      </c>
      <c r="B16" s="293"/>
      <c r="C16" s="172"/>
      <c r="D16" s="172"/>
      <c r="E16" s="172"/>
      <c r="F16" s="172"/>
      <c r="G16" s="172"/>
      <c r="H16" s="296"/>
      <c r="I16" s="173"/>
      <c r="J16" s="173"/>
      <c r="K16" s="73"/>
      <c r="L16" s="296"/>
      <c r="M16" s="297"/>
      <c r="N16" s="173"/>
      <c r="O16" s="173"/>
      <c r="P16" s="74">
        <f>IF(Risk_Register2[[#This Row],[Post Mitigation Likelihood]]="enter info here","",Risk_Register2[[#This Row],[Post Mitigation Likelihood]]*Risk_Register2[[#This Row],[Post Mitigation Impact]])</f>
        <v>0</v>
      </c>
    </row>
    <row r="17" spans="1:16" s="75" customFormat="1" ht="16.5" x14ac:dyDescent="0.35">
      <c r="A17" s="229">
        <v>4</v>
      </c>
      <c r="B17" s="293"/>
      <c r="C17" s="172"/>
      <c r="D17" s="172"/>
      <c r="E17" s="172"/>
      <c r="F17" s="172"/>
      <c r="G17" s="172"/>
      <c r="H17" s="296"/>
      <c r="I17" s="173"/>
      <c r="J17" s="173"/>
      <c r="K17" s="73"/>
      <c r="L17" s="296"/>
      <c r="M17" s="297"/>
      <c r="N17" s="173"/>
      <c r="O17" s="173"/>
      <c r="P17" s="74">
        <f>IF(Risk_Register2[[#This Row],[Post Mitigation Likelihood]]="enter info here","",Risk_Register2[[#This Row],[Post Mitigation Likelihood]]*Risk_Register2[[#This Row],[Post Mitigation Impact]])</f>
        <v>0</v>
      </c>
    </row>
    <row r="18" spans="1:16" s="70" customFormat="1" ht="16.5" x14ac:dyDescent="0.45">
      <c r="A18" s="229">
        <v>5</v>
      </c>
      <c r="B18" s="293"/>
      <c r="C18" s="172"/>
      <c r="D18" s="172"/>
      <c r="E18" s="172"/>
      <c r="F18" s="172"/>
      <c r="G18" s="172"/>
      <c r="H18" s="296"/>
      <c r="I18" s="173"/>
      <c r="J18" s="173"/>
      <c r="K18" s="73">
        <f>IF(Risk_Register2[[#This Row],[Likelihood ]]="enter info here","",Risk_Register2[[#This Row],[Impact]]*Risk_Register2[[#This Row],[Likelihood ]])</f>
        <v>0</v>
      </c>
      <c r="L18" s="172"/>
      <c r="M18" s="172"/>
      <c r="N18" s="173"/>
      <c r="O18" s="173"/>
      <c r="P18" s="74">
        <f>IF(Risk_Register2[[#This Row],[Post Mitigation Likelihood]]="enter info here","",Risk_Register2[[#This Row],[Post Mitigation Likelihood]]*Risk_Register2[[#This Row],[Post Mitigation Impact]])</f>
        <v>0</v>
      </c>
    </row>
    <row r="19" spans="1:16" s="76" customFormat="1" ht="16.5" x14ac:dyDescent="0.35">
      <c r="A19" s="229">
        <v>6</v>
      </c>
      <c r="B19" s="293"/>
      <c r="C19" s="172"/>
      <c r="D19" s="172"/>
      <c r="E19" s="172"/>
      <c r="F19" s="172"/>
      <c r="G19" s="172"/>
      <c r="H19" s="172"/>
      <c r="I19" s="173"/>
      <c r="J19" s="173"/>
      <c r="K19" s="73">
        <f>IF(Risk_Register2[[#This Row],[Likelihood ]]="enter info here","",Risk_Register2[[#This Row],[Impact]]*Risk_Register2[[#This Row],[Likelihood ]])</f>
        <v>0</v>
      </c>
      <c r="L19" s="172"/>
      <c r="M19" s="172"/>
      <c r="N19" s="173"/>
      <c r="O19" s="173"/>
      <c r="P19" s="74">
        <f>IF(Risk_Register2[[#This Row],[Post Mitigation Likelihood]]="enter info here","",Risk_Register2[[#This Row],[Post Mitigation Likelihood]]*Risk_Register2[[#This Row],[Post Mitigation Impact]])</f>
        <v>0</v>
      </c>
    </row>
    <row r="20" spans="1:16" s="70" customFormat="1" ht="16.5" x14ac:dyDescent="0.45">
      <c r="A20" s="229">
        <v>7</v>
      </c>
      <c r="B20" s="293"/>
      <c r="C20" s="172"/>
      <c r="D20" s="172"/>
      <c r="E20" s="172"/>
      <c r="F20" s="172"/>
      <c r="G20" s="172"/>
      <c r="H20" s="172"/>
      <c r="I20" s="173"/>
      <c r="J20" s="173"/>
      <c r="K20" s="73">
        <f>IF(Risk_Register2[[#This Row],[Likelihood ]]="enter info here","",Risk_Register2[[#This Row],[Impact]]*Risk_Register2[[#This Row],[Likelihood ]])</f>
        <v>0</v>
      </c>
      <c r="L20" s="172"/>
      <c r="M20" s="172"/>
      <c r="N20" s="173"/>
      <c r="O20" s="173"/>
      <c r="P20" s="74">
        <f>IF(Risk_Register2[[#This Row],[Post Mitigation Likelihood]]="enter info here","",Risk_Register2[[#This Row],[Post Mitigation Likelihood]]*Risk_Register2[[#This Row],[Post Mitigation Impact]])</f>
        <v>0</v>
      </c>
    </row>
    <row r="21" spans="1:16" s="70" customFormat="1" ht="16.5" x14ac:dyDescent="0.45">
      <c r="A21" s="229">
        <v>8</v>
      </c>
      <c r="B21" s="293"/>
      <c r="C21" s="172"/>
      <c r="D21" s="172"/>
      <c r="E21" s="172"/>
      <c r="F21" s="172"/>
      <c r="G21" s="172"/>
      <c r="H21" s="172"/>
      <c r="I21" s="173"/>
      <c r="J21" s="173"/>
      <c r="K21" s="73">
        <f>IF(Risk_Register2[[#This Row],[Likelihood ]]="enter info here","",Risk_Register2[[#This Row],[Impact]]*Risk_Register2[[#This Row],[Likelihood ]])</f>
        <v>0</v>
      </c>
      <c r="L21" s="172"/>
      <c r="M21" s="172"/>
      <c r="N21" s="173"/>
      <c r="O21" s="173"/>
      <c r="P21" s="74">
        <f>IF(Risk_Register2[[#This Row],[Post Mitigation Likelihood]]="enter info here","",Risk_Register2[[#This Row],[Post Mitigation Likelihood]]*Risk_Register2[[#This Row],[Post Mitigation Impact]])</f>
        <v>0</v>
      </c>
    </row>
    <row r="22" spans="1:16" s="70" customFormat="1" ht="16.5" x14ac:dyDescent="0.45">
      <c r="A22" s="229">
        <v>9</v>
      </c>
      <c r="B22" s="293"/>
      <c r="C22" s="172"/>
      <c r="D22" s="172"/>
      <c r="E22" s="172"/>
      <c r="F22" s="172"/>
      <c r="G22" s="172"/>
      <c r="H22" s="172"/>
      <c r="I22" s="173"/>
      <c r="J22" s="173"/>
      <c r="K22" s="73">
        <f>IF(Risk_Register2[[#This Row],[Likelihood ]]="enter info here","",Risk_Register2[[#This Row],[Impact]]*Risk_Register2[[#This Row],[Likelihood ]])</f>
        <v>0</v>
      </c>
      <c r="L22" s="172"/>
      <c r="M22" s="172"/>
      <c r="N22" s="173"/>
      <c r="O22" s="173"/>
      <c r="P22" s="74">
        <f>IF(Risk_Register2[[#This Row],[Post Mitigation Likelihood]]="enter info here","",Risk_Register2[[#This Row],[Post Mitigation Likelihood]]*Risk_Register2[[#This Row],[Post Mitigation Impact]])</f>
        <v>0</v>
      </c>
    </row>
    <row r="23" spans="1:16" s="70" customFormat="1" ht="16.5" x14ac:dyDescent="0.45">
      <c r="A23" s="229">
        <v>10</v>
      </c>
      <c r="B23" s="293"/>
      <c r="C23" s="172"/>
      <c r="D23" s="172"/>
      <c r="E23" s="172"/>
      <c r="F23" s="172"/>
      <c r="G23" s="172"/>
      <c r="H23" s="172"/>
      <c r="I23" s="173"/>
      <c r="J23" s="173"/>
      <c r="K23" s="73">
        <f>IF(Risk_Register2[[#This Row],[Likelihood ]]="enter info here","",Risk_Register2[[#This Row],[Impact]]*Risk_Register2[[#This Row],[Likelihood ]])</f>
        <v>0</v>
      </c>
      <c r="L23" s="172"/>
      <c r="M23" s="172"/>
      <c r="N23" s="173"/>
      <c r="O23" s="173"/>
      <c r="P23" s="74">
        <f>IF(Risk_Register2[[#This Row],[Post Mitigation Likelihood]]="enter info here","",Risk_Register2[[#This Row],[Post Mitigation Likelihood]]*Risk_Register2[[#This Row],[Post Mitigation Impact]])</f>
        <v>0</v>
      </c>
    </row>
    <row r="24" spans="1:16" s="70" customFormat="1" ht="16.5" x14ac:dyDescent="0.45">
      <c r="A24" s="229">
        <v>11</v>
      </c>
      <c r="B24" s="293"/>
      <c r="C24" s="172"/>
      <c r="D24" s="172"/>
      <c r="E24" s="172"/>
      <c r="F24" s="172"/>
      <c r="G24" s="172"/>
      <c r="H24" s="172"/>
      <c r="I24" s="173"/>
      <c r="J24" s="173"/>
      <c r="K24" s="73">
        <f>IF(Risk_Register2[[#This Row],[Likelihood ]]="enter info here","",Risk_Register2[[#This Row],[Impact]]*Risk_Register2[[#This Row],[Likelihood ]])</f>
        <v>0</v>
      </c>
      <c r="L24" s="172"/>
      <c r="M24" s="172"/>
      <c r="N24" s="173"/>
      <c r="O24" s="173"/>
      <c r="P24" s="74">
        <f>IF(Risk_Register2[[#This Row],[Post Mitigation Likelihood]]="enter info here","",Risk_Register2[[#This Row],[Post Mitigation Likelihood]]*Risk_Register2[[#This Row],[Post Mitigation Impact]])</f>
        <v>0</v>
      </c>
    </row>
    <row r="25" spans="1:16" s="70" customFormat="1" ht="16.5" x14ac:dyDescent="0.45">
      <c r="A25" s="229">
        <v>12</v>
      </c>
      <c r="B25" s="293"/>
      <c r="C25" s="172"/>
      <c r="D25" s="172"/>
      <c r="E25" s="172"/>
      <c r="F25" s="172"/>
      <c r="G25" s="172"/>
      <c r="H25" s="172"/>
      <c r="I25" s="173"/>
      <c r="J25" s="173"/>
      <c r="K25" s="73">
        <f>IF(Risk_Register2[[#This Row],[Likelihood ]]="enter info here","",Risk_Register2[[#This Row],[Impact]]*Risk_Register2[[#This Row],[Likelihood ]])</f>
        <v>0</v>
      </c>
      <c r="L25" s="172"/>
      <c r="M25" s="172"/>
      <c r="N25" s="173"/>
      <c r="O25" s="173"/>
      <c r="P25" s="74">
        <f>IF(Risk_Register2[[#This Row],[Post Mitigation Likelihood]]="enter info here","",Risk_Register2[[#This Row],[Post Mitigation Likelihood]]*Risk_Register2[[#This Row],[Post Mitigation Impact]])</f>
        <v>0</v>
      </c>
    </row>
    <row r="26" spans="1:16" s="76" customFormat="1" ht="16.5" x14ac:dyDescent="0.35">
      <c r="A26" s="229">
        <v>13</v>
      </c>
      <c r="B26" s="293"/>
      <c r="C26" s="172"/>
      <c r="D26" s="172"/>
      <c r="E26" s="172"/>
      <c r="F26" s="172"/>
      <c r="G26" s="172"/>
      <c r="H26" s="172"/>
      <c r="I26" s="173"/>
      <c r="J26" s="173"/>
      <c r="K26" s="73">
        <f>IF(Risk_Register2[[#This Row],[Likelihood ]]="enter info here","",Risk_Register2[[#This Row],[Impact]]*Risk_Register2[[#This Row],[Likelihood ]])</f>
        <v>0</v>
      </c>
      <c r="L26" s="172"/>
      <c r="M26" s="172"/>
      <c r="N26" s="173"/>
      <c r="O26" s="173"/>
      <c r="P26" s="74">
        <f>IF(Risk_Register2[[#This Row],[Post Mitigation Likelihood]]="enter info here","",Risk_Register2[[#This Row],[Post Mitigation Likelihood]]*Risk_Register2[[#This Row],[Post Mitigation Impact]])</f>
        <v>0</v>
      </c>
    </row>
    <row r="27" spans="1:16" s="70" customFormat="1" ht="16.5" x14ac:dyDescent="0.45">
      <c r="A27" s="229">
        <v>14</v>
      </c>
      <c r="B27" s="293"/>
      <c r="C27" s="172"/>
      <c r="D27" s="172"/>
      <c r="E27" s="172"/>
      <c r="F27" s="172"/>
      <c r="G27" s="172"/>
      <c r="H27" s="172"/>
      <c r="I27" s="173"/>
      <c r="J27" s="173"/>
      <c r="K27" s="73">
        <f>IF(Risk_Register2[[#This Row],[Likelihood ]]="enter info here","",Risk_Register2[[#This Row],[Impact]]*Risk_Register2[[#This Row],[Likelihood ]])</f>
        <v>0</v>
      </c>
      <c r="L27" s="172"/>
      <c r="M27" s="172"/>
      <c r="N27" s="173"/>
      <c r="O27" s="173"/>
      <c r="P27" s="74">
        <f>IF(Risk_Register2[[#This Row],[Post Mitigation Likelihood]]="enter info here","",Risk_Register2[[#This Row],[Post Mitigation Likelihood]]*Risk_Register2[[#This Row],[Post Mitigation Impact]])</f>
        <v>0</v>
      </c>
    </row>
    <row r="28" spans="1:16" s="70" customFormat="1" ht="16.5" x14ac:dyDescent="0.45">
      <c r="A28" s="229">
        <v>15</v>
      </c>
      <c r="B28" s="293"/>
      <c r="C28" s="172"/>
      <c r="D28" s="172"/>
      <c r="E28" s="172"/>
      <c r="F28" s="172"/>
      <c r="G28" s="172"/>
      <c r="H28" s="172"/>
      <c r="I28" s="173"/>
      <c r="J28" s="173"/>
      <c r="K28" s="73">
        <f>IF(Risk_Register2[[#This Row],[Likelihood ]]="enter info here","",Risk_Register2[[#This Row],[Impact]]*Risk_Register2[[#This Row],[Likelihood ]])</f>
        <v>0</v>
      </c>
      <c r="L28" s="172"/>
      <c r="M28" s="172"/>
      <c r="N28" s="173"/>
      <c r="O28" s="173"/>
      <c r="P28" s="74">
        <f>IF(Risk_Register2[[#This Row],[Post Mitigation Likelihood]]="enter info here","",Risk_Register2[[#This Row],[Post Mitigation Likelihood]]*Risk_Register2[[#This Row],[Post Mitigation Impact]])</f>
        <v>0</v>
      </c>
    </row>
    <row r="29" spans="1:16" s="70" customFormat="1" ht="16.5" x14ac:dyDescent="0.45">
      <c r="A29" s="229">
        <v>16</v>
      </c>
      <c r="B29" s="293"/>
      <c r="C29" s="172"/>
      <c r="D29" s="172"/>
      <c r="E29" s="172"/>
      <c r="F29" s="172"/>
      <c r="G29" s="172"/>
      <c r="H29" s="172"/>
      <c r="I29" s="173"/>
      <c r="J29" s="173"/>
      <c r="K29" s="73">
        <f>IF(Risk_Register2[[#This Row],[Likelihood ]]="enter info here","",Risk_Register2[[#This Row],[Impact]]*Risk_Register2[[#This Row],[Likelihood ]])</f>
        <v>0</v>
      </c>
      <c r="L29" s="172"/>
      <c r="M29" s="172"/>
      <c r="N29" s="173"/>
      <c r="O29" s="173"/>
      <c r="P29" s="74">
        <f>IF(Risk_Register2[[#This Row],[Post Mitigation Likelihood]]="enter info here","",Risk_Register2[[#This Row],[Post Mitigation Likelihood]]*Risk_Register2[[#This Row],[Post Mitigation Impact]])</f>
        <v>0</v>
      </c>
    </row>
    <row r="30" spans="1:16" s="70" customFormat="1" ht="16.5" x14ac:dyDescent="0.45">
      <c r="A30" s="229">
        <v>17</v>
      </c>
      <c r="B30" s="293"/>
      <c r="C30" s="172"/>
      <c r="D30" s="172"/>
      <c r="E30" s="172"/>
      <c r="F30" s="172"/>
      <c r="G30" s="172"/>
      <c r="H30" s="172"/>
      <c r="I30" s="173"/>
      <c r="J30" s="173"/>
      <c r="K30" s="73">
        <f>IF(Risk_Register2[[#This Row],[Likelihood ]]="enter info here","",Risk_Register2[[#This Row],[Impact]]*Risk_Register2[[#This Row],[Likelihood ]])</f>
        <v>0</v>
      </c>
      <c r="L30" s="172"/>
      <c r="M30" s="172"/>
      <c r="N30" s="173"/>
      <c r="O30" s="173"/>
      <c r="P30" s="74">
        <f>IF(Risk_Register2[[#This Row],[Post Mitigation Likelihood]]="enter info here","",Risk_Register2[[#This Row],[Post Mitigation Likelihood]]*Risk_Register2[[#This Row],[Post Mitigation Impact]])</f>
        <v>0</v>
      </c>
    </row>
    <row r="31" spans="1:16" s="70" customFormat="1" ht="16.5" x14ac:dyDescent="0.45">
      <c r="A31" s="229">
        <v>18</v>
      </c>
      <c r="B31" s="293"/>
      <c r="C31" s="172"/>
      <c r="D31" s="172"/>
      <c r="E31" s="172"/>
      <c r="F31" s="172"/>
      <c r="G31" s="172"/>
      <c r="H31" s="172"/>
      <c r="I31" s="173"/>
      <c r="J31" s="173"/>
      <c r="K31" s="73">
        <f>IF(Risk_Register2[[#This Row],[Likelihood ]]="enter info here","",Risk_Register2[[#This Row],[Impact]]*Risk_Register2[[#This Row],[Likelihood ]])</f>
        <v>0</v>
      </c>
      <c r="L31" s="172"/>
      <c r="M31" s="172"/>
      <c r="N31" s="173"/>
      <c r="O31" s="173"/>
      <c r="P31" s="74">
        <f>IF(Risk_Register2[[#This Row],[Post Mitigation Likelihood]]="enter info here","",Risk_Register2[[#This Row],[Post Mitigation Likelihood]]*Risk_Register2[[#This Row],[Post Mitigation Impact]])</f>
        <v>0</v>
      </c>
    </row>
    <row r="32" spans="1:16" s="70" customFormat="1" ht="16.5" x14ac:dyDescent="0.45">
      <c r="A32" s="229">
        <v>19</v>
      </c>
      <c r="B32" s="293"/>
      <c r="C32" s="172"/>
      <c r="D32" s="172"/>
      <c r="E32" s="172"/>
      <c r="F32" s="172"/>
      <c r="G32" s="172"/>
      <c r="H32" s="172"/>
      <c r="I32" s="173"/>
      <c r="J32" s="173"/>
      <c r="K32" s="73">
        <f>IF(Risk_Register2[[#This Row],[Likelihood ]]="enter info here","",Risk_Register2[[#This Row],[Impact]]*Risk_Register2[[#This Row],[Likelihood ]])</f>
        <v>0</v>
      </c>
      <c r="L32" s="172"/>
      <c r="M32" s="172"/>
      <c r="N32" s="173"/>
      <c r="O32" s="173"/>
      <c r="P32" s="74">
        <f>IF(Risk_Register2[[#This Row],[Post Mitigation Likelihood]]="enter info here","",Risk_Register2[[#This Row],[Post Mitigation Likelihood]]*Risk_Register2[[#This Row],[Post Mitigation Impact]])</f>
        <v>0</v>
      </c>
    </row>
    <row r="33" spans="1:16" s="70" customFormat="1" ht="16.5" x14ac:dyDescent="0.45">
      <c r="A33" s="229">
        <v>20</v>
      </c>
      <c r="B33" s="293"/>
      <c r="C33" s="172"/>
      <c r="D33" s="172"/>
      <c r="E33" s="172"/>
      <c r="F33" s="172"/>
      <c r="G33" s="172"/>
      <c r="H33" s="172"/>
      <c r="I33" s="173"/>
      <c r="J33" s="173"/>
      <c r="K33" s="73">
        <f>IF(Risk_Register2[[#This Row],[Likelihood ]]="enter info here","",Risk_Register2[[#This Row],[Impact]]*Risk_Register2[[#This Row],[Likelihood ]])</f>
        <v>0</v>
      </c>
      <c r="L33" s="172"/>
      <c r="M33" s="172"/>
      <c r="N33" s="173"/>
      <c r="O33" s="173"/>
      <c r="P33" s="74">
        <f>IF(Risk_Register2[[#This Row],[Post Mitigation Likelihood]]="enter info here","",Risk_Register2[[#This Row],[Post Mitigation Likelihood]]*Risk_Register2[[#This Row],[Post Mitigation Impact]])</f>
        <v>0</v>
      </c>
    </row>
    <row r="34" spans="1:16" s="70" customFormat="1" ht="16.5" x14ac:dyDescent="0.45">
      <c r="A34" s="229">
        <v>21</v>
      </c>
      <c r="B34" s="293"/>
      <c r="C34" s="172"/>
      <c r="D34" s="172"/>
      <c r="E34" s="172"/>
      <c r="F34" s="172"/>
      <c r="G34" s="172"/>
      <c r="H34" s="172"/>
      <c r="I34" s="173"/>
      <c r="J34" s="173"/>
      <c r="K34" s="73">
        <f>IF(Risk_Register2[[#This Row],[Likelihood ]]="enter info here","",Risk_Register2[[#This Row],[Impact]]*Risk_Register2[[#This Row],[Likelihood ]])</f>
        <v>0</v>
      </c>
      <c r="L34" s="172"/>
      <c r="M34" s="172"/>
      <c r="N34" s="173"/>
      <c r="O34" s="173"/>
      <c r="P34" s="74">
        <f>IF(Risk_Register2[[#This Row],[Post Mitigation Likelihood]]="enter info here","",Risk_Register2[[#This Row],[Post Mitigation Likelihood]]*Risk_Register2[[#This Row],[Post Mitigation Impact]])</f>
        <v>0</v>
      </c>
    </row>
    <row r="35" spans="1:16" s="70" customFormat="1" ht="16.5" x14ac:dyDescent="0.45">
      <c r="A35" s="229">
        <v>22</v>
      </c>
      <c r="B35" s="293"/>
      <c r="C35" s="172"/>
      <c r="D35" s="172"/>
      <c r="E35" s="172"/>
      <c r="F35" s="172"/>
      <c r="G35" s="172"/>
      <c r="H35" s="172"/>
      <c r="I35" s="173"/>
      <c r="J35" s="173"/>
      <c r="K35" s="73">
        <f>IF(Risk_Register2[[#This Row],[Likelihood ]]="enter info here","",Risk_Register2[[#This Row],[Impact]]*Risk_Register2[[#This Row],[Likelihood ]])</f>
        <v>0</v>
      </c>
      <c r="L35" s="172"/>
      <c r="M35" s="172"/>
      <c r="N35" s="173"/>
      <c r="O35" s="173"/>
      <c r="P35" s="74">
        <f>IF(Risk_Register2[[#This Row],[Post Mitigation Likelihood]]="enter info here","",Risk_Register2[[#This Row],[Post Mitigation Likelihood]]*Risk_Register2[[#This Row],[Post Mitigation Impact]])</f>
        <v>0</v>
      </c>
    </row>
    <row r="36" spans="1:16" s="70" customFormat="1" ht="16.649999999999999" customHeight="1" x14ac:dyDescent="0.45">
      <c r="A36" s="229">
        <v>23</v>
      </c>
      <c r="B36" s="293"/>
      <c r="C36" s="172"/>
      <c r="D36" s="172"/>
      <c r="E36" s="172"/>
      <c r="F36" s="172"/>
      <c r="G36" s="172"/>
      <c r="H36" s="172"/>
      <c r="I36" s="173"/>
      <c r="J36" s="173"/>
      <c r="K36" s="73">
        <f>IF(Risk_Register2[[#This Row],[Likelihood ]]="enter info here","",Risk_Register2[[#This Row],[Impact]]*Risk_Register2[[#This Row],[Likelihood ]])</f>
        <v>0</v>
      </c>
      <c r="L36" s="172"/>
      <c r="M36" s="172"/>
      <c r="N36" s="173"/>
      <c r="O36" s="173"/>
      <c r="P36" s="74">
        <f>IF(Risk_Register2[[#This Row],[Post Mitigation Likelihood]]="enter info here","",Risk_Register2[[#This Row],[Post Mitigation Likelihood]]*Risk_Register2[[#This Row],[Post Mitigation Impact]])</f>
        <v>0</v>
      </c>
    </row>
    <row r="37" spans="1:16" s="70" customFormat="1" ht="16.649999999999999" customHeight="1" x14ac:dyDescent="0.45">
      <c r="A37" s="229">
        <v>24</v>
      </c>
      <c r="B37" s="294"/>
      <c r="C37" s="172"/>
      <c r="D37" s="172"/>
      <c r="E37" s="172"/>
      <c r="F37" s="172"/>
      <c r="G37" s="172"/>
      <c r="H37" s="172"/>
      <c r="I37" s="173"/>
      <c r="J37" s="173"/>
      <c r="K37" s="73">
        <f>IF(Risk_Register2[[#This Row],[Likelihood ]]="enter info here","",Risk_Register2[[#This Row],[Impact]]*Risk_Register2[[#This Row],[Likelihood ]])</f>
        <v>0</v>
      </c>
      <c r="L37" s="71"/>
      <c r="M37" s="71"/>
      <c r="N37" s="72"/>
      <c r="O37" s="72"/>
      <c r="P37" s="74">
        <f>IF(Risk_Register2[[#This Row],[Post Mitigation Likelihood]]="enter info here","",Risk_Register2[[#This Row],[Post Mitigation Likelihood]]*Risk_Register2[[#This Row],[Post Mitigation Impact]])</f>
        <v>0</v>
      </c>
    </row>
    <row r="38" spans="1:16" s="70" customFormat="1" ht="16.649999999999999" customHeight="1" x14ac:dyDescent="0.45">
      <c r="A38" s="229">
        <v>25</v>
      </c>
      <c r="B38" s="294"/>
      <c r="C38" s="172"/>
      <c r="D38" s="172"/>
      <c r="E38" s="172"/>
      <c r="F38" s="172"/>
      <c r="G38" s="172"/>
      <c r="H38" s="172"/>
      <c r="I38" s="173"/>
      <c r="J38" s="173"/>
      <c r="K38" s="73">
        <f>IF(Risk_Register2[[#This Row],[Likelihood ]]="enter info here","",Risk_Register2[[#This Row],[Impact]]*Risk_Register2[[#This Row],[Likelihood ]])</f>
        <v>0</v>
      </c>
      <c r="L38" s="71"/>
      <c r="M38" s="71"/>
      <c r="N38" s="72"/>
      <c r="O38" s="72"/>
      <c r="P38" s="74">
        <f>IF(Risk_Register2[[#This Row],[Post Mitigation Likelihood]]="enter info here","",Risk_Register2[[#This Row],[Post Mitigation Likelihood]]*Risk_Register2[[#This Row],[Post Mitigation Impact]])</f>
        <v>0</v>
      </c>
    </row>
    <row r="39" spans="1:16" s="70" customFormat="1" ht="16.649999999999999" customHeight="1" x14ac:dyDescent="0.45">
      <c r="A39" s="229">
        <v>26</v>
      </c>
      <c r="B39" s="294"/>
      <c r="C39" s="172"/>
      <c r="D39" s="172"/>
      <c r="E39" s="172"/>
      <c r="F39" s="172"/>
      <c r="G39" s="172"/>
      <c r="H39" s="172"/>
      <c r="I39" s="173"/>
      <c r="J39" s="173"/>
      <c r="K39" s="73">
        <f>IF(Risk_Register2[[#This Row],[Likelihood ]]="enter info here","",Risk_Register2[[#This Row],[Impact]]*Risk_Register2[[#This Row],[Likelihood ]])</f>
        <v>0</v>
      </c>
      <c r="L39" s="71"/>
      <c r="M39" s="71"/>
      <c r="N39" s="72"/>
      <c r="O39" s="72"/>
      <c r="P39" s="74">
        <f>IF(Risk_Register2[[#This Row],[Post Mitigation Likelihood]]="enter info here","",Risk_Register2[[#This Row],[Post Mitigation Likelihood]]*Risk_Register2[[#This Row],[Post Mitigation Impact]])</f>
        <v>0</v>
      </c>
    </row>
    <row r="40" spans="1:16" s="70" customFormat="1" ht="16.649999999999999" customHeight="1" x14ac:dyDescent="0.45">
      <c r="A40" s="229">
        <v>27</v>
      </c>
      <c r="B40" s="294"/>
      <c r="C40" s="172"/>
      <c r="D40" s="172"/>
      <c r="E40" s="172"/>
      <c r="F40" s="172"/>
      <c r="G40" s="172"/>
      <c r="H40" s="172"/>
      <c r="I40" s="173"/>
      <c r="J40" s="173"/>
      <c r="K40" s="73">
        <f>IF(Risk_Register2[[#This Row],[Likelihood ]]="enter info here","",Risk_Register2[[#This Row],[Impact]]*Risk_Register2[[#This Row],[Likelihood ]])</f>
        <v>0</v>
      </c>
      <c r="L40" s="71"/>
      <c r="M40" s="71"/>
      <c r="N40" s="72"/>
      <c r="O40" s="72"/>
      <c r="P40" s="74">
        <f>IF(Risk_Register2[[#This Row],[Post Mitigation Likelihood]]="enter info here","",Risk_Register2[[#This Row],[Post Mitigation Likelihood]]*Risk_Register2[[#This Row],[Post Mitigation Impact]])</f>
        <v>0</v>
      </c>
    </row>
    <row r="41" spans="1:16" s="70" customFormat="1" ht="16.649999999999999" customHeight="1" x14ac:dyDescent="0.45">
      <c r="A41" s="229">
        <v>28</v>
      </c>
      <c r="B41" s="294"/>
      <c r="C41" s="172"/>
      <c r="D41" s="172"/>
      <c r="E41" s="172"/>
      <c r="F41" s="172"/>
      <c r="G41" s="172"/>
      <c r="H41" s="172"/>
      <c r="I41" s="173"/>
      <c r="J41" s="173"/>
      <c r="K41" s="73">
        <f>IF(Risk_Register2[[#This Row],[Likelihood ]]="enter info here","",Risk_Register2[[#This Row],[Impact]]*Risk_Register2[[#This Row],[Likelihood ]])</f>
        <v>0</v>
      </c>
      <c r="L41" s="71"/>
      <c r="M41" s="71"/>
      <c r="N41" s="72"/>
      <c r="O41" s="72"/>
      <c r="P41" s="74">
        <f>IF(Risk_Register2[[#This Row],[Post Mitigation Likelihood]]="enter info here","",Risk_Register2[[#This Row],[Post Mitigation Likelihood]]*Risk_Register2[[#This Row],[Post Mitigation Impact]])</f>
        <v>0</v>
      </c>
    </row>
    <row r="42" spans="1:16" s="70" customFormat="1" ht="16.649999999999999" customHeight="1" x14ac:dyDescent="0.45">
      <c r="A42" s="229">
        <v>29</v>
      </c>
      <c r="B42" s="294"/>
      <c r="C42" s="172"/>
      <c r="D42" s="172"/>
      <c r="E42" s="172"/>
      <c r="F42" s="172"/>
      <c r="G42" s="172"/>
      <c r="H42" s="172"/>
      <c r="I42" s="173"/>
      <c r="J42" s="173"/>
      <c r="K42" s="73">
        <f>IF(Risk_Register2[[#This Row],[Likelihood ]]="enter info here","",Risk_Register2[[#This Row],[Impact]]*Risk_Register2[[#This Row],[Likelihood ]])</f>
        <v>0</v>
      </c>
      <c r="L42" s="71"/>
      <c r="M42" s="71"/>
      <c r="N42" s="72"/>
      <c r="O42" s="72"/>
      <c r="P42" s="74">
        <f>IF(Risk_Register2[[#This Row],[Post Mitigation Likelihood]]="enter info here","",Risk_Register2[[#This Row],[Post Mitigation Likelihood]]*Risk_Register2[[#This Row],[Post Mitigation Impact]])</f>
        <v>0</v>
      </c>
    </row>
    <row r="43" spans="1:16" s="70" customFormat="1" ht="16.649999999999999" customHeight="1" x14ac:dyDescent="0.45">
      <c r="A43" s="229">
        <v>30</v>
      </c>
      <c r="B43" s="294"/>
      <c r="C43" s="172"/>
      <c r="D43" s="172"/>
      <c r="E43" s="172"/>
      <c r="F43" s="172"/>
      <c r="G43" s="172"/>
      <c r="H43" s="172"/>
      <c r="I43" s="173"/>
      <c r="J43" s="173"/>
      <c r="K43" s="73">
        <f>IF(Risk_Register2[[#This Row],[Likelihood ]]="enter info here","",Risk_Register2[[#This Row],[Impact]]*Risk_Register2[[#This Row],[Likelihood ]])</f>
        <v>0</v>
      </c>
      <c r="L43" s="71"/>
      <c r="M43" s="71"/>
      <c r="N43" s="72"/>
      <c r="O43" s="72"/>
      <c r="P43" s="74">
        <f>IF(Risk_Register2[[#This Row],[Post Mitigation Likelihood]]="enter info here","",Risk_Register2[[#This Row],[Post Mitigation Likelihood]]*Risk_Register2[[#This Row],[Post Mitigation Impact]])</f>
        <v>0</v>
      </c>
    </row>
    <row r="44" spans="1:16" s="70" customFormat="1" ht="16.649999999999999" customHeight="1" x14ac:dyDescent="0.45">
      <c r="A44" s="229">
        <v>31</v>
      </c>
      <c r="B44" s="294"/>
      <c r="C44" s="172"/>
      <c r="D44" s="172"/>
      <c r="E44" s="172"/>
      <c r="F44" s="172"/>
      <c r="G44" s="172"/>
      <c r="H44" s="172"/>
      <c r="I44" s="173"/>
      <c r="J44" s="173"/>
      <c r="K44" s="73">
        <f>IF(Risk_Register2[[#This Row],[Likelihood ]]="enter info here","",Risk_Register2[[#This Row],[Impact]]*Risk_Register2[[#This Row],[Likelihood ]])</f>
        <v>0</v>
      </c>
      <c r="L44" s="71"/>
      <c r="M44" s="71"/>
      <c r="N44" s="72"/>
      <c r="O44" s="72"/>
      <c r="P44" s="74">
        <f>IF(Risk_Register2[[#This Row],[Post Mitigation Likelihood]]="enter info here","",Risk_Register2[[#This Row],[Post Mitigation Likelihood]]*Risk_Register2[[#This Row],[Post Mitigation Impact]])</f>
        <v>0</v>
      </c>
    </row>
    <row r="45" spans="1:16" s="70" customFormat="1" ht="16.649999999999999" customHeight="1" x14ac:dyDescent="0.45">
      <c r="A45" s="229">
        <v>32</v>
      </c>
      <c r="B45" s="294"/>
      <c r="C45" s="172"/>
      <c r="D45" s="172"/>
      <c r="E45" s="172"/>
      <c r="F45" s="172"/>
      <c r="G45" s="172"/>
      <c r="H45" s="172"/>
      <c r="I45" s="173"/>
      <c r="J45" s="173"/>
      <c r="K45" s="73">
        <f>IF(Risk_Register2[[#This Row],[Likelihood ]]="enter info here","",Risk_Register2[[#This Row],[Impact]]*Risk_Register2[[#This Row],[Likelihood ]])</f>
        <v>0</v>
      </c>
      <c r="L45" s="71"/>
      <c r="M45" s="71"/>
      <c r="N45" s="72"/>
      <c r="O45" s="72"/>
      <c r="P45" s="74">
        <f>IF(Risk_Register2[[#This Row],[Post Mitigation Likelihood]]="enter info here","",Risk_Register2[[#This Row],[Post Mitigation Likelihood]]*Risk_Register2[[#This Row],[Post Mitigation Impact]])</f>
        <v>0</v>
      </c>
    </row>
    <row r="46" spans="1:16" s="70" customFormat="1" ht="16.649999999999999" customHeight="1" x14ac:dyDescent="0.45">
      <c r="A46" s="229">
        <v>33</v>
      </c>
      <c r="B46" s="294"/>
      <c r="C46" s="172"/>
      <c r="D46" s="172"/>
      <c r="E46" s="172"/>
      <c r="F46" s="172"/>
      <c r="G46" s="172"/>
      <c r="H46" s="172"/>
      <c r="I46" s="173"/>
      <c r="J46" s="173"/>
      <c r="K46" s="73">
        <f>IF(Risk_Register2[[#This Row],[Likelihood ]]="enter info here","",Risk_Register2[[#This Row],[Impact]]*Risk_Register2[[#This Row],[Likelihood ]])</f>
        <v>0</v>
      </c>
      <c r="L46" s="71"/>
      <c r="M46" s="71"/>
      <c r="N46" s="72"/>
      <c r="O46" s="72"/>
      <c r="P46" s="74">
        <f>IF(Risk_Register2[[#This Row],[Post Mitigation Likelihood]]="enter info here","",Risk_Register2[[#This Row],[Post Mitigation Likelihood]]*Risk_Register2[[#This Row],[Post Mitigation Impact]])</f>
        <v>0</v>
      </c>
    </row>
    <row r="47" spans="1:16" s="70" customFormat="1" ht="16.649999999999999" customHeight="1" x14ac:dyDescent="0.45">
      <c r="A47" s="229">
        <v>34</v>
      </c>
      <c r="B47" s="294"/>
      <c r="C47" s="172"/>
      <c r="D47" s="172"/>
      <c r="E47" s="172"/>
      <c r="F47" s="172"/>
      <c r="G47" s="172"/>
      <c r="H47" s="172"/>
      <c r="I47" s="173"/>
      <c r="J47" s="173"/>
      <c r="K47" s="73">
        <f>IF(Risk_Register2[[#This Row],[Likelihood ]]="enter info here","",Risk_Register2[[#This Row],[Impact]]*Risk_Register2[[#This Row],[Likelihood ]])</f>
        <v>0</v>
      </c>
      <c r="L47" s="71"/>
      <c r="M47" s="71"/>
      <c r="N47" s="72"/>
      <c r="O47" s="72"/>
      <c r="P47" s="74">
        <f>IF(Risk_Register2[[#This Row],[Post Mitigation Likelihood]]="enter info here","",Risk_Register2[[#This Row],[Post Mitigation Likelihood]]*Risk_Register2[[#This Row],[Post Mitigation Impact]])</f>
        <v>0</v>
      </c>
    </row>
    <row r="48" spans="1:16" s="70" customFormat="1" ht="16.649999999999999" customHeight="1" x14ac:dyDescent="0.45">
      <c r="A48" s="229">
        <v>35</v>
      </c>
      <c r="B48" s="294"/>
      <c r="C48" s="172"/>
      <c r="D48" s="172"/>
      <c r="E48" s="172"/>
      <c r="F48" s="172"/>
      <c r="G48" s="172"/>
      <c r="H48" s="172"/>
      <c r="I48" s="173"/>
      <c r="J48" s="173"/>
      <c r="K48" s="73">
        <f>IF(Risk_Register2[[#This Row],[Likelihood ]]="enter info here","",Risk_Register2[[#This Row],[Impact]]*Risk_Register2[[#This Row],[Likelihood ]])</f>
        <v>0</v>
      </c>
      <c r="L48" s="71"/>
      <c r="M48" s="71"/>
      <c r="N48" s="72"/>
      <c r="O48" s="72"/>
      <c r="P48" s="74">
        <f>IF(Risk_Register2[[#This Row],[Post Mitigation Likelihood]]="enter info here","",Risk_Register2[[#This Row],[Post Mitigation Likelihood]]*Risk_Register2[[#This Row],[Post Mitigation Impact]])</f>
        <v>0</v>
      </c>
    </row>
    <row r="49" spans="1:16" s="70" customFormat="1" ht="16.649999999999999" customHeight="1" x14ac:dyDescent="0.45">
      <c r="A49" s="229">
        <v>36</v>
      </c>
      <c r="B49" s="294"/>
      <c r="C49" s="172"/>
      <c r="D49" s="172"/>
      <c r="E49" s="172"/>
      <c r="F49" s="172"/>
      <c r="G49" s="172"/>
      <c r="H49" s="172"/>
      <c r="I49" s="173"/>
      <c r="J49" s="173"/>
      <c r="K49" s="73">
        <f>IF(Risk_Register2[[#This Row],[Likelihood ]]="enter info here","",Risk_Register2[[#This Row],[Impact]]*Risk_Register2[[#This Row],[Likelihood ]])</f>
        <v>0</v>
      </c>
      <c r="L49" s="71"/>
      <c r="M49" s="71"/>
      <c r="N49" s="72"/>
      <c r="O49" s="72"/>
      <c r="P49" s="74">
        <f>IF(Risk_Register2[[#This Row],[Post Mitigation Likelihood]]="enter info here","",Risk_Register2[[#This Row],[Post Mitigation Likelihood]]*Risk_Register2[[#This Row],[Post Mitigation Impact]])</f>
        <v>0</v>
      </c>
    </row>
    <row r="50" spans="1:16" s="70" customFormat="1" ht="16.649999999999999" customHeight="1" x14ac:dyDescent="0.45">
      <c r="A50" s="229">
        <v>37</v>
      </c>
      <c r="B50" s="294"/>
      <c r="C50" s="172"/>
      <c r="D50" s="172"/>
      <c r="E50" s="172"/>
      <c r="F50" s="172"/>
      <c r="G50" s="172"/>
      <c r="H50" s="172"/>
      <c r="I50" s="173"/>
      <c r="J50" s="173"/>
      <c r="K50" s="73">
        <f>IF(Risk_Register2[[#This Row],[Likelihood ]]="enter info here","",Risk_Register2[[#This Row],[Impact]]*Risk_Register2[[#This Row],[Likelihood ]])</f>
        <v>0</v>
      </c>
      <c r="L50" s="71"/>
      <c r="M50" s="71"/>
      <c r="N50" s="72"/>
      <c r="O50" s="72"/>
      <c r="P50" s="74">
        <f>IF(Risk_Register2[[#This Row],[Post Mitigation Likelihood]]="enter info here","",Risk_Register2[[#This Row],[Post Mitigation Likelihood]]*Risk_Register2[[#This Row],[Post Mitigation Impact]])</f>
        <v>0</v>
      </c>
    </row>
    <row r="51" spans="1:16" s="70" customFormat="1" ht="16.649999999999999" customHeight="1" x14ac:dyDescent="0.45">
      <c r="A51" s="229">
        <v>38</v>
      </c>
      <c r="B51" s="294"/>
      <c r="C51" s="172"/>
      <c r="D51" s="172"/>
      <c r="E51" s="172"/>
      <c r="F51" s="172"/>
      <c r="G51" s="172"/>
      <c r="H51" s="172"/>
      <c r="I51" s="173"/>
      <c r="J51" s="173"/>
      <c r="K51" s="73">
        <f>IF(Risk_Register2[[#This Row],[Likelihood ]]="enter info here","",Risk_Register2[[#This Row],[Impact]]*Risk_Register2[[#This Row],[Likelihood ]])</f>
        <v>0</v>
      </c>
      <c r="L51" s="71"/>
      <c r="M51" s="71"/>
      <c r="N51" s="72"/>
      <c r="O51" s="72"/>
      <c r="P51" s="74">
        <f>IF(Risk_Register2[[#This Row],[Post Mitigation Likelihood]]="enter info here","",Risk_Register2[[#This Row],[Post Mitigation Likelihood]]*Risk_Register2[[#This Row],[Post Mitigation Impact]])</f>
        <v>0</v>
      </c>
    </row>
    <row r="52" spans="1:16" s="70" customFormat="1" ht="16.649999999999999" customHeight="1" x14ac:dyDescent="0.45">
      <c r="A52" s="229">
        <v>39</v>
      </c>
      <c r="B52" s="294"/>
      <c r="C52" s="172"/>
      <c r="D52" s="172"/>
      <c r="E52" s="172"/>
      <c r="F52" s="172"/>
      <c r="G52" s="172"/>
      <c r="H52" s="172"/>
      <c r="I52" s="173"/>
      <c r="J52" s="173"/>
      <c r="K52" s="73">
        <f>IF(Risk_Register2[[#This Row],[Likelihood ]]="enter info here","",Risk_Register2[[#This Row],[Impact]]*Risk_Register2[[#This Row],[Likelihood ]])</f>
        <v>0</v>
      </c>
      <c r="L52" s="71"/>
      <c r="M52" s="71"/>
      <c r="N52" s="72"/>
      <c r="O52" s="72"/>
      <c r="P52" s="74">
        <f>IF(Risk_Register2[[#This Row],[Post Mitigation Likelihood]]="enter info here","",Risk_Register2[[#This Row],[Post Mitigation Likelihood]]*Risk_Register2[[#This Row],[Post Mitigation Impact]])</f>
        <v>0</v>
      </c>
    </row>
    <row r="53" spans="1:16" s="70" customFormat="1" ht="16.649999999999999" customHeight="1" x14ac:dyDescent="0.45">
      <c r="A53" s="229">
        <v>40</v>
      </c>
      <c r="B53" s="294"/>
      <c r="C53" s="172"/>
      <c r="D53" s="172"/>
      <c r="E53" s="172"/>
      <c r="F53" s="172"/>
      <c r="G53" s="172"/>
      <c r="H53" s="172"/>
      <c r="I53" s="173"/>
      <c r="J53" s="173"/>
      <c r="K53" s="73">
        <f>IF(Risk_Register2[[#This Row],[Likelihood ]]="enter info here","",Risk_Register2[[#This Row],[Impact]]*Risk_Register2[[#This Row],[Likelihood ]])</f>
        <v>0</v>
      </c>
      <c r="L53" s="71"/>
      <c r="M53" s="71"/>
      <c r="N53" s="72"/>
      <c r="O53" s="72"/>
      <c r="P53" s="74">
        <f>IF(Risk_Register2[[#This Row],[Post Mitigation Likelihood]]="enter info here","",Risk_Register2[[#This Row],[Post Mitigation Likelihood]]*Risk_Register2[[#This Row],[Post Mitigation Impact]])</f>
        <v>0</v>
      </c>
    </row>
    <row r="54" spans="1:16" s="70" customFormat="1" ht="16.649999999999999" customHeight="1" x14ac:dyDescent="0.45">
      <c r="A54" s="229">
        <v>41</v>
      </c>
      <c r="B54" s="294"/>
      <c r="C54" s="172"/>
      <c r="D54" s="172"/>
      <c r="E54" s="172"/>
      <c r="F54" s="172"/>
      <c r="G54" s="172"/>
      <c r="H54" s="172"/>
      <c r="I54" s="173"/>
      <c r="J54" s="173"/>
      <c r="K54" s="73">
        <f>IF(Risk_Register2[[#This Row],[Likelihood ]]="enter info here","",Risk_Register2[[#This Row],[Impact]]*Risk_Register2[[#This Row],[Likelihood ]])</f>
        <v>0</v>
      </c>
      <c r="L54" s="71"/>
      <c r="M54" s="71"/>
      <c r="N54" s="72"/>
      <c r="O54" s="72"/>
      <c r="P54" s="74">
        <f>IF(Risk_Register2[[#This Row],[Post Mitigation Likelihood]]="enter info here","",Risk_Register2[[#This Row],[Post Mitigation Likelihood]]*Risk_Register2[[#This Row],[Post Mitigation Impact]])</f>
        <v>0</v>
      </c>
    </row>
    <row r="55" spans="1:16" s="70" customFormat="1" ht="16.649999999999999" customHeight="1" x14ac:dyDescent="0.45">
      <c r="A55" s="229">
        <v>42</v>
      </c>
      <c r="B55" s="294"/>
      <c r="C55" s="172"/>
      <c r="D55" s="172"/>
      <c r="E55" s="172"/>
      <c r="F55" s="172"/>
      <c r="G55" s="172"/>
      <c r="H55" s="172"/>
      <c r="I55" s="173"/>
      <c r="J55" s="173"/>
      <c r="K55" s="73">
        <f>IF(Risk_Register2[[#This Row],[Likelihood ]]="enter info here","",Risk_Register2[[#This Row],[Impact]]*Risk_Register2[[#This Row],[Likelihood ]])</f>
        <v>0</v>
      </c>
      <c r="L55" s="71"/>
      <c r="M55" s="71"/>
      <c r="N55" s="72"/>
      <c r="O55" s="72"/>
      <c r="P55" s="74">
        <f>IF(Risk_Register2[[#This Row],[Post Mitigation Likelihood]]="enter info here","",Risk_Register2[[#This Row],[Post Mitigation Likelihood]]*Risk_Register2[[#This Row],[Post Mitigation Impact]])</f>
        <v>0</v>
      </c>
    </row>
    <row r="56" spans="1:16" s="70" customFormat="1" ht="16.649999999999999" customHeight="1" x14ac:dyDescent="0.45">
      <c r="A56" s="229">
        <v>43</v>
      </c>
      <c r="B56" s="294"/>
      <c r="C56" s="172"/>
      <c r="D56" s="172"/>
      <c r="E56" s="172"/>
      <c r="F56" s="172"/>
      <c r="G56" s="172"/>
      <c r="H56" s="172"/>
      <c r="I56" s="173"/>
      <c r="J56" s="173"/>
      <c r="K56" s="73">
        <f>IF(Risk_Register2[[#This Row],[Likelihood ]]="enter info here","",Risk_Register2[[#This Row],[Impact]]*Risk_Register2[[#This Row],[Likelihood ]])</f>
        <v>0</v>
      </c>
      <c r="L56" s="71"/>
      <c r="M56" s="71"/>
      <c r="N56" s="72"/>
      <c r="O56" s="72"/>
      <c r="P56" s="74">
        <f>IF(Risk_Register2[[#This Row],[Post Mitigation Likelihood]]="enter info here","",Risk_Register2[[#This Row],[Post Mitigation Likelihood]]*Risk_Register2[[#This Row],[Post Mitigation Impact]])</f>
        <v>0</v>
      </c>
    </row>
    <row r="57" spans="1:16" s="70" customFormat="1" ht="16.649999999999999" customHeight="1" x14ac:dyDescent="0.45">
      <c r="A57" s="229">
        <v>44</v>
      </c>
      <c r="B57" s="294"/>
      <c r="C57" s="172"/>
      <c r="D57" s="172"/>
      <c r="E57" s="172"/>
      <c r="F57" s="172"/>
      <c r="G57" s="172"/>
      <c r="H57" s="172"/>
      <c r="I57" s="173"/>
      <c r="J57" s="173"/>
      <c r="K57" s="73">
        <f>IF(Risk_Register2[[#This Row],[Likelihood ]]="enter info here","",Risk_Register2[[#This Row],[Impact]]*Risk_Register2[[#This Row],[Likelihood ]])</f>
        <v>0</v>
      </c>
      <c r="L57" s="71"/>
      <c r="M57" s="71"/>
      <c r="N57" s="72"/>
      <c r="O57" s="72"/>
      <c r="P57" s="74">
        <f>IF(Risk_Register2[[#This Row],[Post Mitigation Likelihood]]="enter info here","",Risk_Register2[[#This Row],[Post Mitigation Likelihood]]*Risk_Register2[[#This Row],[Post Mitigation Impact]])</f>
        <v>0</v>
      </c>
    </row>
    <row r="58" spans="1:16" s="70" customFormat="1" ht="16.649999999999999" customHeight="1" x14ac:dyDescent="0.45">
      <c r="A58" s="229">
        <v>45</v>
      </c>
      <c r="B58" s="294"/>
      <c r="C58" s="172"/>
      <c r="D58" s="172"/>
      <c r="E58" s="172"/>
      <c r="F58" s="172"/>
      <c r="G58" s="172"/>
      <c r="H58" s="172"/>
      <c r="I58" s="173"/>
      <c r="J58" s="173"/>
      <c r="K58" s="73">
        <f>IF(Risk_Register2[[#This Row],[Likelihood ]]="enter info here","",Risk_Register2[[#This Row],[Impact]]*Risk_Register2[[#This Row],[Likelihood ]])</f>
        <v>0</v>
      </c>
      <c r="L58" s="71"/>
      <c r="M58" s="71"/>
      <c r="N58" s="72"/>
      <c r="O58" s="72"/>
      <c r="P58" s="74">
        <f>IF(Risk_Register2[[#This Row],[Post Mitigation Likelihood]]="enter info here","",Risk_Register2[[#This Row],[Post Mitigation Likelihood]]*Risk_Register2[[#This Row],[Post Mitigation Impact]])</f>
        <v>0</v>
      </c>
    </row>
    <row r="59" spans="1:16" s="70" customFormat="1" ht="16.649999999999999" customHeight="1" x14ac:dyDescent="0.45">
      <c r="A59" s="229">
        <v>46</v>
      </c>
      <c r="B59" s="294"/>
      <c r="C59" s="172"/>
      <c r="D59" s="172"/>
      <c r="E59" s="172"/>
      <c r="F59" s="172"/>
      <c r="G59" s="172"/>
      <c r="H59" s="172"/>
      <c r="I59" s="173"/>
      <c r="J59" s="173"/>
      <c r="K59" s="73">
        <f>IF(Risk_Register2[[#This Row],[Likelihood ]]="enter info here","",Risk_Register2[[#This Row],[Impact]]*Risk_Register2[[#This Row],[Likelihood ]])</f>
        <v>0</v>
      </c>
      <c r="L59" s="71"/>
      <c r="M59" s="71"/>
      <c r="N59" s="72"/>
      <c r="O59" s="72"/>
      <c r="P59" s="74">
        <f>IF(Risk_Register2[[#This Row],[Post Mitigation Likelihood]]="enter info here","",Risk_Register2[[#This Row],[Post Mitigation Likelihood]]*Risk_Register2[[#This Row],[Post Mitigation Impact]])</f>
        <v>0</v>
      </c>
    </row>
    <row r="60" spans="1:16" s="70" customFormat="1" ht="16.649999999999999" customHeight="1" x14ac:dyDescent="0.45">
      <c r="A60" s="229">
        <v>47</v>
      </c>
      <c r="B60" s="294"/>
      <c r="C60" s="172"/>
      <c r="D60" s="172"/>
      <c r="E60" s="172"/>
      <c r="F60" s="172"/>
      <c r="G60" s="172"/>
      <c r="H60" s="172"/>
      <c r="I60" s="173"/>
      <c r="J60" s="173"/>
      <c r="K60" s="73">
        <f>IF(Risk_Register2[[#This Row],[Likelihood ]]="enter info here","",Risk_Register2[[#This Row],[Impact]]*Risk_Register2[[#This Row],[Likelihood ]])</f>
        <v>0</v>
      </c>
      <c r="L60" s="71"/>
      <c r="M60" s="71"/>
      <c r="N60" s="72"/>
      <c r="O60" s="72"/>
      <c r="P60" s="74">
        <f>IF(Risk_Register2[[#This Row],[Post Mitigation Likelihood]]="enter info here","",Risk_Register2[[#This Row],[Post Mitigation Likelihood]]*Risk_Register2[[#This Row],[Post Mitigation Impact]])</f>
        <v>0</v>
      </c>
    </row>
    <row r="61" spans="1:16" s="70" customFormat="1" ht="16.649999999999999" customHeight="1" x14ac:dyDescent="0.45">
      <c r="A61" s="229">
        <v>48</v>
      </c>
      <c r="B61" s="294"/>
      <c r="C61" s="172"/>
      <c r="D61" s="172"/>
      <c r="E61" s="172"/>
      <c r="F61" s="172"/>
      <c r="G61" s="172"/>
      <c r="H61" s="172"/>
      <c r="I61" s="173"/>
      <c r="J61" s="173"/>
      <c r="K61" s="73">
        <f>IF(Risk_Register2[[#This Row],[Likelihood ]]="enter info here","",Risk_Register2[[#This Row],[Impact]]*Risk_Register2[[#This Row],[Likelihood ]])</f>
        <v>0</v>
      </c>
      <c r="L61" s="71"/>
      <c r="M61" s="71"/>
      <c r="N61" s="72"/>
      <c r="O61" s="72"/>
      <c r="P61" s="74">
        <f>IF(Risk_Register2[[#This Row],[Post Mitigation Likelihood]]="enter info here","",Risk_Register2[[#This Row],[Post Mitigation Likelihood]]*Risk_Register2[[#This Row],[Post Mitigation Impact]])</f>
        <v>0</v>
      </c>
    </row>
    <row r="62" spans="1:16" s="70" customFormat="1" ht="16.649999999999999" customHeight="1" x14ac:dyDescent="0.45">
      <c r="A62" s="139" t="s">
        <v>135</v>
      </c>
      <c r="B62" s="292"/>
      <c r="C62" s="292"/>
      <c r="D62" s="292"/>
      <c r="E62" s="298"/>
      <c r="F62" s="298"/>
      <c r="G62" s="298"/>
      <c r="H62" s="299"/>
      <c r="I62" s="299"/>
      <c r="J62" s="299"/>
      <c r="K62" s="300"/>
      <c r="L62" s="300"/>
      <c r="M62" s="300"/>
      <c r="N62" s="300"/>
      <c r="O62" s="300"/>
      <c r="P62" s="144"/>
    </row>
    <row r="63" spans="1:16" s="145" customFormat="1" ht="16" x14ac:dyDescent="0.35">
      <c r="A63"/>
      <c r="B63" s="295"/>
      <c r="C63" s="295"/>
      <c r="D63" s="295"/>
      <c r="E63" s="295"/>
      <c r="F63" s="295"/>
      <c r="G63" s="295"/>
      <c r="H63" s="295"/>
      <c r="I63" s="295"/>
      <c r="J63" s="295"/>
      <c r="K63" s="295"/>
      <c r="L63" s="295"/>
      <c r="M63" s="295"/>
      <c r="N63" s="295"/>
      <c r="O63" s="295"/>
      <c r="P63"/>
    </row>
    <row r="64" spans="1:16" x14ac:dyDescent="0.35">
      <c r="B64" s="295"/>
      <c r="C64" s="295"/>
      <c r="D64" s="295"/>
      <c r="E64" s="295"/>
      <c r="F64" s="295"/>
      <c r="G64" s="295"/>
      <c r="H64" s="295"/>
      <c r="I64" s="295"/>
      <c r="J64" s="295"/>
      <c r="K64" s="295"/>
      <c r="L64" s="295"/>
      <c r="M64" s="295"/>
      <c r="N64" s="295"/>
      <c r="O64" s="295"/>
    </row>
    <row r="65" spans="2:15" x14ac:dyDescent="0.35">
      <c r="B65" s="295"/>
      <c r="C65" s="295"/>
      <c r="D65" s="295"/>
      <c r="E65" s="295"/>
      <c r="F65" s="295"/>
      <c r="G65" s="295"/>
      <c r="H65" s="295"/>
      <c r="I65" s="295"/>
      <c r="J65" s="295"/>
      <c r="K65" s="295"/>
      <c r="L65" s="295"/>
      <c r="M65" s="295"/>
      <c r="N65" s="295"/>
      <c r="O65" s="295"/>
    </row>
    <row r="66" spans="2:15" x14ac:dyDescent="0.35">
      <c r="B66" s="295"/>
      <c r="C66" s="295"/>
      <c r="D66" s="295"/>
      <c r="E66" s="295"/>
      <c r="F66" s="295"/>
      <c r="G66" s="295"/>
      <c r="H66" s="295"/>
      <c r="I66" s="295"/>
      <c r="J66" s="295"/>
      <c r="K66" s="295"/>
      <c r="L66" s="295"/>
      <c r="M66" s="295"/>
      <c r="N66" s="295"/>
      <c r="O66" s="295"/>
    </row>
    <row r="67" spans="2:15" x14ac:dyDescent="0.35">
      <c r="B67" s="295"/>
      <c r="C67" s="295"/>
      <c r="D67" s="295"/>
      <c r="E67" s="295"/>
      <c r="F67" s="295"/>
      <c r="G67" s="295"/>
      <c r="H67" s="295"/>
      <c r="I67" s="295"/>
      <c r="J67" s="295"/>
      <c r="K67" s="295"/>
      <c r="L67" s="295"/>
      <c r="M67" s="295"/>
      <c r="N67" s="295"/>
      <c r="O67" s="295"/>
    </row>
    <row r="68" spans="2:15" x14ac:dyDescent="0.35">
      <c r="B68" s="295"/>
      <c r="C68" s="295"/>
      <c r="D68" s="295"/>
      <c r="E68" s="295"/>
      <c r="F68" s="295"/>
      <c r="G68" s="295"/>
      <c r="H68" s="295"/>
      <c r="I68" s="295"/>
      <c r="J68" s="295"/>
      <c r="K68" s="295"/>
      <c r="L68" s="295"/>
      <c r="M68" s="295"/>
      <c r="N68" s="295"/>
      <c r="O68" s="295"/>
    </row>
    <row r="69" spans="2:15" x14ac:dyDescent="0.35">
      <c r="B69" s="295"/>
      <c r="C69" s="295"/>
      <c r="D69" s="295"/>
      <c r="E69" s="295"/>
      <c r="F69" s="295"/>
      <c r="G69" s="295"/>
      <c r="H69" s="295"/>
      <c r="I69" s="295"/>
      <c r="J69" s="295"/>
      <c r="K69" s="295"/>
      <c r="L69" s="295"/>
      <c r="M69" s="295"/>
      <c r="N69" s="295"/>
      <c r="O69" s="295"/>
    </row>
    <row r="70" spans="2:15" x14ac:dyDescent="0.35">
      <c r="B70" s="295"/>
      <c r="C70" s="295"/>
      <c r="D70" s="295"/>
      <c r="E70" s="295"/>
      <c r="F70" s="295"/>
      <c r="G70" s="295"/>
      <c r="H70" s="295"/>
      <c r="I70" s="295"/>
      <c r="J70" s="295"/>
      <c r="K70" s="295"/>
      <c r="L70" s="295"/>
      <c r="M70" s="295"/>
      <c r="N70" s="295"/>
      <c r="O70" s="295"/>
    </row>
    <row r="71" spans="2:15" x14ac:dyDescent="0.35">
      <c r="B71" s="295"/>
      <c r="C71" s="295"/>
      <c r="D71" s="295"/>
      <c r="E71" s="295"/>
      <c r="F71" s="295"/>
      <c r="G71" s="295"/>
      <c r="H71" s="295"/>
      <c r="I71" s="295"/>
      <c r="J71" s="295"/>
      <c r="K71" s="295"/>
      <c r="L71" s="295"/>
      <c r="M71" s="295"/>
      <c r="N71" s="295"/>
      <c r="O71" s="295"/>
    </row>
    <row r="72" spans="2:15" x14ac:dyDescent="0.35">
      <c r="B72" s="295"/>
      <c r="C72" s="295"/>
      <c r="D72" s="295"/>
      <c r="E72" s="295"/>
      <c r="F72" s="295"/>
      <c r="G72" s="295"/>
      <c r="H72" s="295"/>
      <c r="I72" s="295"/>
      <c r="J72" s="295"/>
      <c r="K72" s="295"/>
      <c r="L72" s="295"/>
      <c r="M72" s="295"/>
      <c r="N72" s="295"/>
      <c r="O72" s="295"/>
    </row>
    <row r="73" spans="2:15" x14ac:dyDescent="0.35">
      <c r="B73" s="295"/>
      <c r="C73" s="295"/>
      <c r="D73" s="295"/>
      <c r="E73" s="295"/>
      <c r="F73" s="295"/>
      <c r="G73" s="295"/>
      <c r="H73" s="295"/>
      <c r="I73" s="295"/>
      <c r="J73" s="295"/>
      <c r="K73" s="295"/>
      <c r="L73" s="295"/>
      <c r="M73" s="295"/>
      <c r="N73" s="295"/>
      <c r="O73" s="295"/>
    </row>
    <row r="74" spans="2:15" x14ac:dyDescent="0.35">
      <c r="B74" s="295"/>
      <c r="C74" s="295"/>
      <c r="D74" s="295"/>
      <c r="E74" s="295"/>
      <c r="F74" s="295"/>
      <c r="G74" s="295"/>
      <c r="H74" s="295"/>
      <c r="I74" s="295"/>
      <c r="J74" s="295"/>
      <c r="K74" s="295"/>
      <c r="L74" s="295"/>
      <c r="M74" s="295"/>
      <c r="N74" s="295"/>
      <c r="O74" s="295"/>
    </row>
    <row r="75" spans="2:15" x14ac:dyDescent="0.35">
      <c r="B75" s="295"/>
      <c r="C75" s="295"/>
      <c r="D75" s="295"/>
      <c r="E75" s="295"/>
      <c r="F75" s="295"/>
      <c r="G75" s="295"/>
      <c r="H75" s="295"/>
      <c r="I75" s="295"/>
      <c r="J75" s="295"/>
      <c r="K75" s="295"/>
      <c r="L75" s="295"/>
      <c r="M75" s="295"/>
      <c r="N75" s="295"/>
      <c r="O75" s="295"/>
    </row>
    <row r="76" spans="2:15" x14ac:dyDescent="0.35">
      <c r="B76" s="295"/>
      <c r="C76" s="295"/>
      <c r="D76" s="295"/>
      <c r="E76" s="295"/>
      <c r="F76" s="295"/>
      <c r="G76" s="295"/>
      <c r="H76" s="295"/>
      <c r="I76" s="295"/>
      <c r="J76" s="295"/>
      <c r="K76" s="295"/>
      <c r="L76" s="295"/>
      <c r="M76" s="295"/>
      <c r="N76" s="295"/>
      <c r="O76" s="295"/>
    </row>
    <row r="77" spans="2:15" x14ac:dyDescent="0.35">
      <c r="B77" s="295"/>
      <c r="C77" s="295"/>
      <c r="D77" s="295"/>
      <c r="E77" s="295"/>
      <c r="F77" s="295"/>
      <c r="G77" s="295"/>
      <c r="H77" s="295"/>
      <c r="I77" s="295"/>
      <c r="J77" s="295"/>
      <c r="K77" s="295"/>
      <c r="L77" s="295"/>
      <c r="M77" s="295"/>
      <c r="N77" s="295"/>
      <c r="O77" s="295"/>
    </row>
    <row r="78" spans="2:15" x14ac:dyDescent="0.35">
      <c r="B78" s="295"/>
      <c r="C78" s="295"/>
      <c r="D78" s="295"/>
      <c r="E78" s="295"/>
      <c r="F78" s="295"/>
      <c r="G78" s="295"/>
      <c r="H78" s="295"/>
      <c r="I78" s="295"/>
      <c r="J78" s="295"/>
      <c r="K78" s="295"/>
      <c r="L78" s="295"/>
      <c r="M78" s="295"/>
      <c r="N78" s="295"/>
      <c r="O78" s="295"/>
    </row>
    <row r="79" spans="2:15" x14ac:dyDescent="0.35">
      <c r="B79" s="295"/>
      <c r="C79" s="295"/>
      <c r="D79" s="295"/>
      <c r="E79" s="295"/>
      <c r="F79" s="295"/>
      <c r="G79" s="295"/>
      <c r="H79" s="295"/>
      <c r="I79" s="295"/>
      <c r="J79" s="295"/>
      <c r="K79" s="295"/>
      <c r="L79" s="295"/>
      <c r="M79" s="295"/>
      <c r="N79" s="295"/>
      <c r="O79" s="295"/>
    </row>
    <row r="80" spans="2:15" x14ac:dyDescent="0.35">
      <c r="B80" s="295"/>
      <c r="C80" s="295"/>
      <c r="D80" s="295"/>
      <c r="E80" s="295"/>
      <c r="F80" s="295"/>
      <c r="G80" s="295"/>
      <c r="H80" s="295"/>
      <c r="I80" s="295"/>
      <c r="J80" s="295"/>
      <c r="K80" s="295"/>
      <c r="L80" s="295"/>
      <c r="M80" s="295"/>
      <c r="N80" s="295"/>
      <c r="O80" s="295"/>
    </row>
    <row r="81" spans="2:15" x14ac:dyDescent="0.35">
      <c r="B81" s="295"/>
      <c r="C81" s="295"/>
      <c r="D81" s="295"/>
      <c r="E81" s="295"/>
      <c r="F81" s="295"/>
      <c r="G81" s="295"/>
      <c r="H81" s="295"/>
      <c r="I81" s="295"/>
      <c r="J81" s="295"/>
      <c r="K81" s="295"/>
      <c r="L81" s="295"/>
      <c r="M81" s="295"/>
      <c r="N81" s="295"/>
      <c r="O81" s="295"/>
    </row>
    <row r="82" spans="2:15" x14ac:dyDescent="0.35">
      <c r="B82" s="295"/>
      <c r="C82" s="295"/>
      <c r="D82" s="295"/>
      <c r="E82" s="295"/>
      <c r="F82" s="295"/>
      <c r="G82" s="295"/>
      <c r="H82" s="295"/>
      <c r="I82" s="295"/>
      <c r="J82" s="295"/>
      <c r="K82" s="295"/>
      <c r="L82" s="295"/>
      <c r="M82" s="295"/>
      <c r="N82" s="295"/>
      <c r="O82" s="295"/>
    </row>
    <row r="83" spans="2:15" x14ac:dyDescent="0.35">
      <c r="B83" s="295"/>
      <c r="C83" s="295"/>
      <c r="D83" s="295"/>
      <c r="E83" s="295"/>
      <c r="F83" s="295"/>
      <c r="G83" s="295"/>
      <c r="H83" s="295"/>
      <c r="I83" s="295"/>
      <c r="J83" s="295"/>
      <c r="K83" s="295"/>
      <c r="L83" s="295"/>
      <c r="M83" s="295"/>
      <c r="N83" s="295"/>
      <c r="O83" s="295"/>
    </row>
    <row r="84" spans="2:15" x14ac:dyDescent="0.35">
      <c r="B84" s="295"/>
      <c r="C84" s="295"/>
      <c r="D84" s="295"/>
      <c r="E84" s="295"/>
      <c r="F84" s="295"/>
      <c r="G84" s="295"/>
      <c r="H84" s="295"/>
      <c r="I84" s="295"/>
      <c r="J84" s="295"/>
      <c r="K84" s="295"/>
      <c r="L84" s="295"/>
      <c r="M84" s="295"/>
      <c r="N84" s="295"/>
      <c r="O84" s="295"/>
    </row>
    <row r="85" spans="2:15" x14ac:dyDescent="0.35">
      <c r="B85" s="295"/>
      <c r="C85" s="295"/>
      <c r="D85" s="295"/>
      <c r="E85" s="295"/>
      <c r="F85" s="295"/>
      <c r="G85" s="295"/>
      <c r="H85" s="295"/>
      <c r="I85" s="295"/>
      <c r="J85" s="295"/>
      <c r="K85" s="295"/>
      <c r="L85" s="295"/>
      <c r="M85" s="295"/>
      <c r="N85" s="295"/>
      <c r="O85" s="295"/>
    </row>
    <row r="86" spans="2:15" x14ac:dyDescent="0.35">
      <c r="B86" s="295"/>
      <c r="C86" s="295"/>
      <c r="D86" s="295"/>
      <c r="E86" s="295"/>
      <c r="F86" s="295"/>
      <c r="G86" s="295"/>
      <c r="H86" s="295"/>
      <c r="I86" s="295"/>
      <c r="J86" s="295"/>
      <c r="K86" s="295"/>
      <c r="L86" s="295"/>
      <c r="M86" s="295"/>
      <c r="N86" s="295"/>
      <c r="O86" s="295"/>
    </row>
    <row r="87" spans="2:15" x14ac:dyDescent="0.35">
      <c r="B87" s="295"/>
      <c r="C87" s="295"/>
      <c r="D87" s="295"/>
      <c r="E87" s="295"/>
      <c r="F87" s="295"/>
      <c r="G87" s="295"/>
      <c r="H87" s="295"/>
      <c r="I87" s="295"/>
      <c r="J87" s="295"/>
      <c r="K87" s="295"/>
      <c r="L87" s="295"/>
      <c r="M87" s="295"/>
      <c r="N87" s="295"/>
      <c r="O87" s="295"/>
    </row>
    <row r="88" spans="2:15" x14ac:dyDescent="0.35">
      <c r="B88" s="295"/>
      <c r="C88" s="295"/>
      <c r="D88" s="295"/>
      <c r="E88" s="295"/>
      <c r="F88" s="295"/>
      <c r="G88" s="295"/>
      <c r="H88" s="295"/>
      <c r="I88" s="295"/>
      <c r="J88" s="295"/>
      <c r="K88" s="295"/>
      <c r="L88" s="295"/>
      <c r="M88" s="295"/>
      <c r="N88" s="295"/>
      <c r="O88" s="295"/>
    </row>
    <row r="89" spans="2:15" x14ac:dyDescent="0.35">
      <c r="B89" s="295"/>
      <c r="C89" s="295"/>
      <c r="D89" s="295"/>
      <c r="E89" s="295"/>
      <c r="F89" s="295"/>
      <c r="G89" s="295"/>
      <c r="H89" s="295"/>
      <c r="I89" s="295"/>
      <c r="J89" s="295"/>
      <c r="K89" s="295"/>
      <c r="L89" s="295"/>
      <c r="M89" s="295"/>
      <c r="N89" s="295"/>
      <c r="O89" s="295"/>
    </row>
    <row r="90" spans="2:15" x14ac:dyDescent="0.35">
      <c r="B90" s="295"/>
      <c r="C90" s="295"/>
      <c r="D90" s="295"/>
      <c r="E90" s="295"/>
      <c r="F90" s="295"/>
      <c r="G90" s="295"/>
      <c r="H90" s="295"/>
      <c r="I90" s="295"/>
      <c r="J90" s="295"/>
      <c r="K90" s="295"/>
      <c r="L90" s="295"/>
      <c r="M90" s="295"/>
      <c r="N90" s="295"/>
      <c r="O90" s="295"/>
    </row>
    <row r="91" spans="2:15" x14ac:dyDescent="0.35">
      <c r="B91" s="295"/>
      <c r="C91" s="295"/>
      <c r="D91" s="295"/>
      <c r="E91" s="295"/>
      <c r="F91" s="295"/>
      <c r="G91" s="295"/>
      <c r="H91" s="295"/>
      <c r="I91" s="295"/>
      <c r="J91" s="295"/>
      <c r="K91" s="295"/>
      <c r="L91" s="295"/>
      <c r="M91" s="295"/>
      <c r="N91" s="295"/>
      <c r="O91" s="295"/>
    </row>
    <row r="92" spans="2:15" x14ac:dyDescent="0.35">
      <c r="B92" s="295"/>
      <c r="C92" s="295"/>
      <c r="D92" s="295"/>
      <c r="E92" s="295"/>
      <c r="F92" s="295"/>
      <c r="G92" s="295"/>
      <c r="H92" s="295"/>
      <c r="I92" s="295"/>
      <c r="J92" s="295"/>
      <c r="K92" s="295"/>
      <c r="L92" s="295"/>
      <c r="M92" s="295"/>
      <c r="N92" s="295"/>
      <c r="O92" s="295"/>
    </row>
    <row r="93" spans="2:15" x14ac:dyDescent="0.35">
      <c r="B93" s="295"/>
      <c r="C93" s="295"/>
      <c r="D93" s="295"/>
      <c r="E93" s="295"/>
      <c r="F93" s="295"/>
      <c r="G93" s="295"/>
      <c r="H93" s="295"/>
      <c r="I93" s="295"/>
      <c r="J93" s="295"/>
      <c r="K93" s="295"/>
      <c r="L93" s="295"/>
      <c r="M93" s="295"/>
      <c r="N93" s="295"/>
      <c r="O93" s="295"/>
    </row>
    <row r="94" spans="2:15" x14ac:dyDescent="0.35">
      <c r="B94" s="295"/>
      <c r="C94" s="295"/>
      <c r="D94" s="295"/>
      <c r="E94" s="295"/>
      <c r="F94" s="295"/>
      <c r="G94" s="295"/>
      <c r="H94" s="295"/>
      <c r="I94" s="295"/>
      <c r="J94" s="295"/>
      <c r="K94" s="295"/>
      <c r="L94" s="295"/>
      <c r="M94" s="295"/>
      <c r="N94" s="295"/>
      <c r="O94" s="295"/>
    </row>
    <row r="95" spans="2:15" x14ac:dyDescent="0.35">
      <c r="B95" s="295"/>
      <c r="C95" s="295"/>
      <c r="D95" s="295"/>
      <c r="E95" s="295"/>
      <c r="F95" s="295"/>
      <c r="G95" s="295"/>
      <c r="H95" s="295"/>
      <c r="I95" s="295"/>
      <c r="J95" s="295"/>
      <c r="K95" s="295"/>
      <c r="L95" s="295"/>
      <c r="M95" s="295"/>
      <c r="N95" s="295"/>
      <c r="O95" s="295"/>
    </row>
    <row r="96" spans="2:15" x14ac:dyDescent="0.35">
      <c r="B96" s="295"/>
      <c r="C96" s="295"/>
      <c r="D96" s="295"/>
      <c r="E96" s="295"/>
      <c r="F96" s="295"/>
      <c r="G96" s="295"/>
      <c r="H96" s="295"/>
      <c r="I96" s="295"/>
      <c r="J96" s="295"/>
      <c r="K96" s="295"/>
      <c r="L96" s="295"/>
      <c r="M96" s="295"/>
      <c r="N96" s="295"/>
      <c r="O96" s="295"/>
    </row>
    <row r="97" spans="2:15" x14ac:dyDescent="0.35">
      <c r="B97" s="295"/>
      <c r="C97" s="295"/>
      <c r="D97" s="295"/>
      <c r="E97" s="295"/>
      <c r="F97" s="295"/>
      <c r="G97" s="295"/>
      <c r="H97" s="295"/>
      <c r="I97" s="295"/>
      <c r="J97" s="295"/>
      <c r="K97" s="295"/>
      <c r="L97" s="295"/>
      <c r="M97" s="295"/>
      <c r="N97" s="295"/>
      <c r="O97" s="295"/>
    </row>
    <row r="98" spans="2:15" x14ac:dyDescent="0.35">
      <c r="B98" s="295"/>
      <c r="C98" s="295"/>
      <c r="D98" s="295"/>
      <c r="E98" s="295"/>
      <c r="F98" s="295"/>
      <c r="G98" s="295"/>
      <c r="H98" s="295"/>
      <c r="I98" s="295"/>
      <c r="J98" s="295"/>
      <c r="K98" s="295"/>
      <c r="L98" s="295"/>
      <c r="M98" s="295"/>
      <c r="N98" s="295"/>
      <c r="O98" s="295"/>
    </row>
    <row r="99" spans="2:15" x14ac:dyDescent="0.35">
      <c r="B99" s="295"/>
      <c r="C99" s="295"/>
      <c r="D99" s="295"/>
      <c r="E99" s="295"/>
      <c r="F99" s="295"/>
      <c r="G99" s="295"/>
      <c r="H99" s="295"/>
      <c r="I99" s="295"/>
      <c r="J99" s="295"/>
      <c r="K99" s="295"/>
      <c r="L99" s="295"/>
      <c r="M99" s="295"/>
      <c r="N99" s="295"/>
      <c r="O99" s="295"/>
    </row>
    <row r="100" spans="2:15" x14ac:dyDescent="0.35">
      <c r="B100" s="295"/>
      <c r="C100" s="295"/>
      <c r="D100" s="295"/>
      <c r="E100" s="295"/>
      <c r="F100" s="295"/>
      <c r="G100" s="295"/>
      <c r="H100" s="295"/>
      <c r="I100" s="295"/>
      <c r="J100" s="295"/>
      <c r="K100" s="295"/>
      <c r="L100" s="295"/>
      <c r="M100" s="295"/>
      <c r="N100" s="295"/>
      <c r="O100" s="295"/>
    </row>
    <row r="101" spans="2:15" x14ac:dyDescent="0.35">
      <c r="B101" s="295"/>
      <c r="C101" s="295"/>
      <c r="D101" s="295"/>
      <c r="E101" s="295"/>
      <c r="F101" s="295"/>
      <c r="G101" s="295"/>
      <c r="H101" s="295"/>
      <c r="I101" s="295"/>
      <c r="J101" s="295"/>
      <c r="K101" s="295"/>
      <c r="L101" s="295"/>
      <c r="M101" s="295"/>
      <c r="N101" s="295"/>
      <c r="O101" s="295"/>
    </row>
    <row r="102" spans="2:15" x14ac:dyDescent="0.35">
      <c r="B102" s="295"/>
      <c r="C102" s="295"/>
      <c r="D102" s="295"/>
      <c r="E102" s="295"/>
      <c r="F102" s="295"/>
      <c r="G102" s="295"/>
      <c r="H102" s="295"/>
      <c r="I102" s="295"/>
      <c r="J102" s="295"/>
      <c r="K102" s="295"/>
      <c r="L102" s="295"/>
      <c r="M102" s="295"/>
      <c r="N102" s="295"/>
      <c r="O102" s="295"/>
    </row>
    <row r="103" spans="2:15" x14ac:dyDescent="0.35">
      <c r="B103" s="295"/>
      <c r="C103" s="295"/>
      <c r="D103" s="295"/>
      <c r="E103" s="295"/>
      <c r="F103" s="295"/>
      <c r="G103" s="295"/>
      <c r="H103" s="295"/>
      <c r="I103" s="295"/>
      <c r="J103" s="295"/>
      <c r="K103" s="295"/>
      <c r="L103" s="295"/>
      <c r="M103" s="295"/>
      <c r="N103" s="295"/>
      <c r="O103" s="295"/>
    </row>
    <row r="104" spans="2:15" x14ac:dyDescent="0.35">
      <c r="B104" s="295"/>
      <c r="C104" s="295"/>
      <c r="D104" s="295"/>
      <c r="E104" s="295"/>
      <c r="F104" s="295"/>
      <c r="G104" s="295"/>
      <c r="H104" s="295"/>
      <c r="I104" s="295"/>
      <c r="J104" s="295"/>
      <c r="K104" s="295"/>
      <c r="L104" s="295"/>
      <c r="M104" s="295"/>
      <c r="N104" s="295"/>
      <c r="O104" s="295"/>
    </row>
    <row r="105" spans="2:15" x14ac:dyDescent="0.35">
      <c r="B105" s="295"/>
      <c r="C105" s="295"/>
      <c r="D105" s="295"/>
      <c r="E105" s="295"/>
      <c r="F105" s="295"/>
      <c r="G105" s="295"/>
      <c r="H105" s="295"/>
      <c r="I105" s="295"/>
      <c r="J105" s="295"/>
      <c r="K105" s="295"/>
      <c r="L105" s="295"/>
      <c r="M105" s="295"/>
      <c r="N105" s="295"/>
      <c r="O105" s="295"/>
    </row>
    <row r="106" spans="2:15" x14ac:dyDescent="0.35">
      <c r="B106" s="295"/>
      <c r="C106" s="295"/>
      <c r="D106" s="295"/>
      <c r="E106" s="295"/>
      <c r="F106" s="295"/>
      <c r="G106" s="295"/>
      <c r="H106" s="295"/>
      <c r="I106" s="295"/>
      <c r="J106" s="295"/>
      <c r="K106" s="295"/>
      <c r="L106" s="295"/>
      <c r="M106" s="295"/>
      <c r="N106" s="295"/>
      <c r="O106" s="295"/>
    </row>
    <row r="107" spans="2:15" x14ac:dyDescent="0.35">
      <c r="B107" s="295"/>
      <c r="C107" s="295"/>
      <c r="D107" s="295"/>
      <c r="E107" s="295"/>
      <c r="F107" s="295"/>
      <c r="G107" s="295"/>
      <c r="H107" s="295"/>
      <c r="I107" s="295"/>
      <c r="J107" s="295"/>
      <c r="K107" s="295"/>
      <c r="L107" s="295"/>
      <c r="M107" s="295"/>
      <c r="N107" s="295"/>
      <c r="O107" s="295"/>
    </row>
    <row r="108" spans="2:15" x14ac:dyDescent="0.35">
      <c r="B108" s="295"/>
      <c r="C108" s="295"/>
      <c r="D108" s="295"/>
      <c r="E108" s="295"/>
      <c r="F108" s="295"/>
      <c r="G108" s="295"/>
      <c r="H108" s="295"/>
      <c r="I108" s="295"/>
      <c r="J108" s="295"/>
      <c r="K108" s="295"/>
      <c r="L108" s="295"/>
      <c r="M108" s="295"/>
      <c r="N108" s="295"/>
      <c r="O108" s="295"/>
    </row>
    <row r="109" spans="2:15" x14ac:dyDescent="0.35">
      <c r="B109" s="295"/>
      <c r="C109" s="295"/>
      <c r="D109" s="295"/>
      <c r="E109" s="295"/>
      <c r="F109" s="295"/>
      <c r="G109" s="295"/>
      <c r="H109" s="295"/>
      <c r="I109" s="295"/>
      <c r="J109" s="295"/>
      <c r="K109" s="295"/>
      <c r="L109" s="295"/>
      <c r="M109" s="295"/>
      <c r="N109" s="295"/>
      <c r="O109" s="295"/>
    </row>
    <row r="110" spans="2:15" x14ac:dyDescent="0.35">
      <c r="B110" s="295"/>
      <c r="C110" s="295"/>
      <c r="D110" s="295"/>
      <c r="E110" s="295"/>
      <c r="F110" s="295"/>
      <c r="G110" s="295"/>
      <c r="H110" s="295"/>
      <c r="I110" s="295"/>
      <c r="J110" s="295"/>
      <c r="K110" s="295"/>
      <c r="L110" s="295"/>
      <c r="M110" s="295"/>
      <c r="N110" s="295"/>
      <c r="O110" s="295"/>
    </row>
    <row r="111" spans="2:15" x14ac:dyDescent="0.35">
      <c r="B111" s="295"/>
      <c r="C111" s="295"/>
      <c r="D111" s="295"/>
      <c r="E111" s="295"/>
      <c r="F111" s="295"/>
      <c r="G111" s="295"/>
      <c r="H111" s="295"/>
      <c r="I111" s="295"/>
      <c r="J111" s="295"/>
      <c r="K111" s="295"/>
      <c r="L111" s="295"/>
      <c r="M111" s="295"/>
      <c r="N111" s="295"/>
      <c r="O111" s="295"/>
    </row>
    <row r="112" spans="2:15" x14ac:dyDescent="0.35">
      <c r="B112" s="295"/>
      <c r="C112" s="295"/>
      <c r="D112" s="295"/>
      <c r="E112" s="295"/>
      <c r="F112" s="295"/>
      <c r="G112" s="295"/>
      <c r="H112" s="295"/>
      <c r="I112" s="295"/>
      <c r="J112" s="295"/>
      <c r="K112" s="295"/>
      <c r="L112" s="295"/>
      <c r="M112" s="295"/>
      <c r="N112" s="295"/>
      <c r="O112" s="295"/>
    </row>
    <row r="113" spans="2:15" x14ac:dyDescent="0.35">
      <c r="B113" s="295"/>
      <c r="C113" s="295"/>
      <c r="D113" s="295"/>
      <c r="E113" s="295"/>
      <c r="F113" s="295"/>
      <c r="G113" s="295"/>
      <c r="H113" s="295"/>
      <c r="I113" s="295"/>
      <c r="J113" s="295"/>
      <c r="K113" s="295"/>
      <c r="L113" s="295"/>
      <c r="M113" s="295"/>
      <c r="N113" s="295"/>
      <c r="O113" s="295"/>
    </row>
    <row r="114" spans="2:15" x14ac:dyDescent="0.35">
      <c r="B114" s="295"/>
      <c r="C114" s="295"/>
      <c r="D114" s="295"/>
      <c r="E114" s="295"/>
      <c r="F114" s="295"/>
      <c r="G114" s="295"/>
      <c r="H114" s="295"/>
      <c r="I114" s="295"/>
      <c r="J114" s="295"/>
      <c r="K114" s="295"/>
      <c r="L114" s="295"/>
      <c r="M114" s="295"/>
      <c r="N114" s="295"/>
      <c r="O114" s="295"/>
    </row>
    <row r="115" spans="2:15" x14ac:dyDescent="0.35">
      <c r="B115" s="295"/>
      <c r="C115" s="295"/>
      <c r="D115" s="295"/>
      <c r="E115" s="295"/>
      <c r="F115" s="295"/>
      <c r="G115" s="295"/>
      <c r="H115" s="295"/>
      <c r="I115" s="295"/>
      <c r="J115" s="295"/>
      <c r="K115" s="295"/>
      <c r="L115" s="295"/>
      <c r="M115" s="295"/>
      <c r="N115" s="295"/>
      <c r="O115" s="295"/>
    </row>
    <row r="116" spans="2:15" x14ac:dyDescent="0.35">
      <c r="B116" s="295"/>
      <c r="C116" s="295"/>
      <c r="D116" s="295"/>
      <c r="E116" s="295"/>
      <c r="F116" s="295"/>
      <c r="G116" s="295"/>
      <c r="H116" s="295"/>
      <c r="I116" s="295"/>
      <c r="J116" s="295"/>
      <c r="K116" s="295"/>
      <c r="L116" s="295"/>
      <c r="M116" s="295"/>
      <c r="N116" s="295"/>
      <c r="O116" s="295"/>
    </row>
    <row r="117" spans="2:15" x14ac:dyDescent="0.35">
      <c r="B117" s="295"/>
      <c r="C117" s="295"/>
      <c r="D117" s="295"/>
      <c r="E117" s="295"/>
      <c r="F117" s="295"/>
      <c r="G117" s="295"/>
      <c r="H117" s="295"/>
      <c r="I117" s="295"/>
      <c r="J117" s="295"/>
      <c r="K117" s="295"/>
      <c r="L117" s="295"/>
      <c r="M117" s="295"/>
      <c r="N117" s="295"/>
      <c r="O117" s="295"/>
    </row>
    <row r="118" spans="2:15" x14ac:dyDescent="0.35">
      <c r="B118" s="295"/>
      <c r="C118" s="295"/>
      <c r="D118" s="295"/>
      <c r="E118" s="295"/>
      <c r="F118" s="295"/>
      <c r="G118" s="295"/>
      <c r="H118" s="295"/>
      <c r="I118" s="295"/>
      <c r="J118" s="295"/>
      <c r="K118" s="295"/>
      <c r="L118" s="295"/>
      <c r="M118" s="295"/>
      <c r="N118" s="295"/>
      <c r="O118" s="295"/>
    </row>
    <row r="119" spans="2:15" x14ac:dyDescent="0.35">
      <c r="B119" s="295"/>
      <c r="C119" s="295"/>
      <c r="D119" s="295"/>
      <c r="E119" s="295"/>
      <c r="F119" s="295"/>
      <c r="G119" s="295"/>
      <c r="H119" s="295"/>
      <c r="I119" s="295"/>
      <c r="J119" s="295"/>
      <c r="K119" s="295"/>
      <c r="L119" s="295"/>
      <c r="M119" s="295"/>
      <c r="N119" s="295"/>
      <c r="O119" s="295"/>
    </row>
    <row r="120" spans="2:15" x14ac:dyDescent="0.35">
      <c r="B120" s="295"/>
      <c r="C120" s="295"/>
      <c r="D120" s="295"/>
      <c r="E120" s="295"/>
      <c r="F120" s="295"/>
      <c r="G120" s="295"/>
      <c r="H120" s="295"/>
      <c r="I120" s="295"/>
      <c r="J120" s="295"/>
      <c r="K120" s="295"/>
      <c r="L120" s="295"/>
      <c r="M120" s="295"/>
      <c r="N120" s="295"/>
      <c r="O120" s="295"/>
    </row>
    <row r="121" spans="2:15" x14ac:dyDescent="0.35">
      <c r="B121" s="295"/>
      <c r="C121" s="295"/>
      <c r="D121" s="295"/>
      <c r="E121" s="295"/>
      <c r="F121" s="295"/>
      <c r="G121" s="295"/>
      <c r="H121" s="295"/>
      <c r="I121" s="295"/>
      <c r="J121" s="295"/>
      <c r="K121" s="295"/>
      <c r="L121" s="295"/>
      <c r="M121" s="295"/>
      <c r="N121" s="295"/>
      <c r="O121" s="295"/>
    </row>
    <row r="122" spans="2:15" x14ac:dyDescent="0.35">
      <c r="B122" s="295"/>
      <c r="C122" s="295"/>
      <c r="D122" s="295"/>
      <c r="E122" s="295"/>
      <c r="F122" s="295"/>
      <c r="G122" s="295"/>
      <c r="H122" s="295"/>
      <c r="I122" s="295"/>
      <c r="J122" s="295"/>
      <c r="K122" s="295"/>
      <c r="L122" s="295"/>
      <c r="M122" s="295"/>
      <c r="N122" s="295"/>
      <c r="O122" s="295"/>
    </row>
    <row r="123" spans="2:15" x14ac:dyDescent="0.35">
      <c r="B123" s="295"/>
      <c r="C123" s="295"/>
      <c r="D123" s="295"/>
      <c r="E123" s="295"/>
      <c r="F123" s="295"/>
      <c r="G123" s="295"/>
      <c r="H123" s="295"/>
      <c r="I123" s="295"/>
      <c r="J123" s="295"/>
      <c r="K123" s="295"/>
      <c r="L123" s="295"/>
      <c r="M123" s="295"/>
      <c r="N123" s="295"/>
      <c r="O123" s="295"/>
    </row>
    <row r="124" spans="2:15" x14ac:dyDescent="0.35">
      <c r="B124" s="295"/>
      <c r="C124" s="295"/>
      <c r="D124" s="295"/>
      <c r="E124" s="295"/>
      <c r="F124" s="295"/>
      <c r="G124" s="295"/>
      <c r="H124" s="295"/>
      <c r="I124" s="295"/>
      <c r="J124" s="295"/>
      <c r="K124" s="295"/>
      <c r="L124" s="295"/>
      <c r="M124" s="295"/>
      <c r="N124" s="295"/>
      <c r="O124" s="295"/>
    </row>
    <row r="125" spans="2:15" x14ac:dyDescent="0.35">
      <c r="B125" s="295"/>
      <c r="C125" s="295"/>
      <c r="D125" s="295"/>
      <c r="E125" s="295"/>
      <c r="F125" s="295"/>
      <c r="G125" s="295"/>
      <c r="H125" s="295"/>
      <c r="I125" s="295"/>
      <c r="J125" s="295"/>
      <c r="K125" s="295"/>
      <c r="L125" s="295"/>
      <c r="M125" s="295"/>
      <c r="N125" s="295"/>
      <c r="O125" s="295"/>
    </row>
    <row r="126" spans="2:15" x14ac:dyDescent="0.35">
      <c r="B126" s="295"/>
      <c r="C126" s="295"/>
      <c r="D126" s="295"/>
      <c r="E126" s="295"/>
      <c r="F126" s="295"/>
      <c r="G126" s="295"/>
      <c r="H126" s="295"/>
      <c r="I126" s="295"/>
      <c r="J126" s="295"/>
      <c r="K126" s="295"/>
      <c r="L126" s="295"/>
      <c r="M126" s="295"/>
      <c r="N126" s="295"/>
      <c r="O126" s="295"/>
    </row>
    <row r="127" spans="2:15" x14ac:dyDescent="0.35">
      <c r="B127" s="295"/>
      <c r="C127" s="295"/>
      <c r="D127" s="295"/>
      <c r="E127" s="295"/>
      <c r="F127" s="295"/>
      <c r="G127" s="295"/>
      <c r="H127" s="295"/>
      <c r="I127" s="295"/>
      <c r="J127" s="295"/>
      <c r="K127" s="295"/>
      <c r="L127" s="295"/>
      <c r="M127" s="295"/>
      <c r="N127" s="295"/>
      <c r="O127" s="295"/>
    </row>
    <row r="128" spans="2:15" x14ac:dyDescent="0.35">
      <c r="B128" s="295"/>
      <c r="C128" s="295"/>
      <c r="D128" s="295"/>
      <c r="E128" s="295"/>
      <c r="F128" s="295"/>
      <c r="G128" s="295"/>
      <c r="H128" s="295"/>
      <c r="I128" s="295"/>
      <c r="J128" s="295"/>
      <c r="K128" s="295"/>
      <c r="L128" s="295"/>
      <c r="M128" s="295"/>
      <c r="N128" s="295"/>
      <c r="O128" s="295"/>
    </row>
    <row r="129" spans="2:15" x14ac:dyDescent="0.35">
      <c r="B129" s="295"/>
      <c r="C129" s="295"/>
      <c r="D129" s="295"/>
      <c r="E129" s="295"/>
      <c r="F129" s="295"/>
      <c r="G129" s="295"/>
      <c r="H129" s="295"/>
      <c r="I129" s="295"/>
      <c r="J129" s="295"/>
      <c r="K129" s="295"/>
      <c r="L129" s="295"/>
      <c r="M129" s="295"/>
      <c r="N129" s="295"/>
      <c r="O129" s="295"/>
    </row>
    <row r="130" spans="2:15" x14ac:dyDescent="0.35">
      <c r="B130" s="295"/>
      <c r="C130" s="295"/>
      <c r="D130" s="295"/>
      <c r="E130" s="295"/>
      <c r="F130" s="295"/>
      <c r="G130" s="295"/>
      <c r="H130" s="295"/>
      <c r="I130" s="295"/>
      <c r="J130" s="295"/>
      <c r="K130" s="295"/>
      <c r="L130" s="295"/>
      <c r="M130" s="295"/>
      <c r="N130" s="295"/>
      <c r="O130" s="295"/>
    </row>
    <row r="131" spans="2:15" x14ac:dyDescent="0.35">
      <c r="B131" s="295"/>
      <c r="C131" s="295"/>
      <c r="D131" s="295"/>
      <c r="E131" s="295"/>
      <c r="F131" s="295"/>
      <c r="G131" s="295"/>
      <c r="H131" s="295"/>
      <c r="I131" s="295"/>
      <c r="J131" s="295"/>
      <c r="K131" s="295"/>
      <c r="L131" s="295"/>
      <c r="M131" s="295"/>
      <c r="N131" s="295"/>
      <c r="O131" s="295"/>
    </row>
    <row r="132" spans="2:15" x14ac:dyDescent="0.35">
      <c r="B132" s="295"/>
      <c r="C132" s="295"/>
      <c r="D132" s="295"/>
      <c r="E132" s="295"/>
      <c r="F132" s="295"/>
      <c r="G132" s="295"/>
      <c r="H132" s="295"/>
      <c r="I132" s="295"/>
      <c r="J132" s="295"/>
      <c r="K132" s="295"/>
      <c r="L132" s="295"/>
      <c r="M132" s="295"/>
      <c r="N132" s="295"/>
      <c r="O132" s="295"/>
    </row>
    <row r="133" spans="2:15" x14ac:dyDescent="0.35">
      <c r="B133" s="295"/>
      <c r="C133" s="295"/>
      <c r="D133" s="295"/>
      <c r="E133" s="295"/>
      <c r="F133" s="295"/>
      <c r="G133" s="295"/>
      <c r="H133" s="295"/>
      <c r="I133" s="295"/>
      <c r="J133" s="295"/>
      <c r="K133" s="295"/>
      <c r="L133" s="295"/>
      <c r="M133" s="295"/>
      <c r="N133" s="295"/>
      <c r="O133" s="295"/>
    </row>
    <row r="134" spans="2:15" x14ac:dyDescent="0.35">
      <c r="B134" s="295"/>
      <c r="C134" s="295"/>
      <c r="D134" s="295"/>
      <c r="E134" s="295"/>
      <c r="F134" s="295"/>
      <c r="G134" s="295"/>
      <c r="H134" s="295"/>
      <c r="I134" s="295"/>
      <c r="J134" s="295"/>
      <c r="K134" s="295"/>
      <c r="L134" s="295"/>
      <c r="M134" s="295"/>
      <c r="N134" s="295"/>
      <c r="O134" s="295"/>
    </row>
    <row r="135" spans="2:15" x14ac:dyDescent="0.35">
      <c r="B135" s="295"/>
      <c r="C135" s="295"/>
      <c r="D135" s="295"/>
      <c r="E135" s="295"/>
      <c r="F135" s="295"/>
      <c r="G135" s="295"/>
      <c r="H135" s="295"/>
      <c r="I135" s="295"/>
      <c r="J135" s="295"/>
      <c r="K135" s="295"/>
      <c r="L135" s="295"/>
      <c r="M135" s="295"/>
      <c r="N135" s="295"/>
      <c r="O135" s="295"/>
    </row>
    <row r="136" spans="2:15" x14ac:dyDescent="0.35">
      <c r="B136" s="295"/>
      <c r="C136" s="295"/>
      <c r="D136" s="295"/>
      <c r="E136" s="295"/>
      <c r="F136" s="295"/>
      <c r="G136" s="295"/>
      <c r="H136" s="295"/>
      <c r="I136" s="295"/>
      <c r="J136" s="295"/>
      <c r="K136" s="295"/>
      <c r="L136" s="295"/>
      <c r="M136" s="295"/>
      <c r="N136" s="295"/>
      <c r="O136" s="295"/>
    </row>
    <row r="137" spans="2:15" x14ac:dyDescent="0.35">
      <c r="B137" s="295"/>
      <c r="C137" s="295"/>
      <c r="D137" s="295"/>
      <c r="E137" s="295"/>
      <c r="F137" s="295"/>
      <c r="G137" s="295"/>
      <c r="H137" s="295"/>
      <c r="I137" s="295"/>
      <c r="J137" s="295"/>
      <c r="K137" s="295"/>
      <c r="L137" s="295"/>
      <c r="M137" s="295"/>
      <c r="N137" s="295"/>
      <c r="O137" s="295"/>
    </row>
    <row r="138" spans="2:15" x14ac:dyDescent="0.35">
      <c r="B138" s="295"/>
      <c r="C138" s="295"/>
      <c r="D138" s="295"/>
      <c r="E138" s="295"/>
      <c r="F138" s="295"/>
      <c r="G138" s="295"/>
      <c r="H138" s="295"/>
      <c r="I138" s="295"/>
      <c r="J138" s="295"/>
      <c r="K138" s="295"/>
      <c r="L138" s="295"/>
      <c r="M138" s="295"/>
      <c r="N138" s="295"/>
      <c r="O138" s="295"/>
    </row>
    <row r="139" spans="2:15" x14ac:dyDescent="0.35">
      <c r="B139" s="295"/>
      <c r="C139" s="295"/>
      <c r="D139" s="295"/>
      <c r="E139" s="295"/>
      <c r="F139" s="295"/>
      <c r="G139" s="295"/>
      <c r="H139" s="295"/>
      <c r="I139" s="295"/>
      <c r="J139" s="295"/>
      <c r="K139" s="295"/>
      <c r="L139" s="295"/>
      <c r="M139" s="295"/>
      <c r="N139" s="295"/>
      <c r="O139" s="295"/>
    </row>
    <row r="140" spans="2:15" x14ac:dyDescent="0.35">
      <c r="B140" s="295"/>
      <c r="C140" s="295"/>
      <c r="D140" s="295"/>
      <c r="E140" s="295"/>
      <c r="F140" s="295"/>
      <c r="G140" s="295"/>
      <c r="H140" s="295"/>
      <c r="I140" s="295"/>
      <c r="J140" s="295"/>
      <c r="K140" s="295"/>
      <c r="L140" s="295"/>
      <c r="M140" s="295"/>
      <c r="N140" s="295"/>
      <c r="O140" s="295"/>
    </row>
    <row r="141" spans="2:15" x14ac:dyDescent="0.35">
      <c r="B141" s="295"/>
      <c r="C141" s="295"/>
      <c r="D141" s="295"/>
      <c r="E141" s="295"/>
      <c r="F141" s="295"/>
      <c r="G141" s="295"/>
      <c r="H141" s="295"/>
      <c r="I141" s="295"/>
      <c r="J141" s="295"/>
      <c r="K141" s="295"/>
      <c r="L141" s="295"/>
      <c r="M141" s="295"/>
      <c r="N141" s="295"/>
      <c r="O141" s="295"/>
    </row>
    <row r="142" spans="2:15" x14ac:dyDescent="0.35">
      <c r="B142" s="295"/>
      <c r="C142" s="295"/>
      <c r="D142" s="295"/>
      <c r="E142" s="295"/>
      <c r="F142" s="295"/>
      <c r="G142" s="295"/>
      <c r="H142" s="295"/>
      <c r="I142" s="295"/>
      <c r="J142" s="295"/>
      <c r="K142" s="295"/>
      <c r="L142" s="295"/>
      <c r="M142" s="295"/>
      <c r="N142" s="295"/>
      <c r="O142" s="295"/>
    </row>
    <row r="143" spans="2:15" x14ac:dyDescent="0.35">
      <c r="B143" s="295"/>
      <c r="C143" s="295"/>
      <c r="D143" s="295"/>
      <c r="E143" s="295"/>
      <c r="F143" s="295"/>
      <c r="G143" s="295"/>
      <c r="H143" s="295"/>
      <c r="I143" s="295"/>
      <c r="J143" s="295"/>
      <c r="K143" s="295"/>
      <c r="L143" s="295"/>
      <c r="M143" s="295"/>
      <c r="N143" s="295"/>
      <c r="O143" s="295"/>
    </row>
    <row r="144" spans="2:15" x14ac:dyDescent="0.35">
      <c r="B144" s="295"/>
      <c r="C144" s="295"/>
      <c r="D144" s="295"/>
      <c r="E144" s="295"/>
      <c r="F144" s="295"/>
      <c r="G144" s="295"/>
      <c r="H144" s="295"/>
      <c r="I144" s="295"/>
      <c r="J144" s="295"/>
      <c r="K144" s="295"/>
      <c r="L144" s="295"/>
      <c r="M144" s="295"/>
      <c r="N144" s="295"/>
      <c r="O144" s="295"/>
    </row>
    <row r="145" spans="2:15" x14ac:dyDescent="0.35">
      <c r="B145" s="295"/>
      <c r="C145" s="295"/>
      <c r="D145" s="295"/>
      <c r="E145" s="295"/>
      <c r="F145" s="295"/>
      <c r="G145" s="295"/>
      <c r="H145" s="295"/>
      <c r="I145" s="295"/>
      <c r="J145" s="295"/>
      <c r="K145" s="295"/>
      <c r="L145" s="295"/>
      <c r="M145" s="295"/>
      <c r="N145" s="295"/>
      <c r="O145" s="295"/>
    </row>
    <row r="146" spans="2:15" x14ac:dyDescent="0.35">
      <c r="B146" s="295"/>
      <c r="C146" s="295"/>
      <c r="D146" s="295"/>
      <c r="E146" s="295"/>
      <c r="F146" s="295"/>
      <c r="G146" s="295"/>
      <c r="H146" s="295"/>
      <c r="I146" s="295"/>
      <c r="J146" s="295"/>
      <c r="K146" s="295"/>
      <c r="L146" s="295"/>
      <c r="M146" s="295"/>
      <c r="N146" s="295"/>
      <c r="O146" s="295"/>
    </row>
    <row r="147" spans="2:15" x14ac:dyDescent="0.35">
      <c r="B147" s="295"/>
      <c r="C147" s="295"/>
      <c r="D147" s="295"/>
      <c r="E147" s="295"/>
      <c r="F147" s="295"/>
      <c r="G147" s="295"/>
      <c r="H147" s="295"/>
      <c r="I147" s="295"/>
      <c r="J147" s="295"/>
      <c r="K147" s="295"/>
      <c r="L147" s="295"/>
      <c r="M147" s="295"/>
      <c r="N147" s="295"/>
      <c r="O147" s="295"/>
    </row>
    <row r="148" spans="2:15" x14ac:dyDescent="0.35">
      <c r="B148" s="295"/>
      <c r="C148" s="295"/>
      <c r="D148" s="295"/>
      <c r="E148" s="295"/>
      <c r="F148" s="295"/>
      <c r="G148" s="295"/>
      <c r="H148" s="295"/>
      <c r="I148" s="295"/>
      <c r="J148" s="295"/>
      <c r="K148" s="295"/>
      <c r="L148" s="295"/>
      <c r="M148" s="295"/>
      <c r="N148" s="295"/>
      <c r="O148" s="295"/>
    </row>
    <row r="149" spans="2:15" x14ac:dyDescent="0.35">
      <c r="B149" s="295"/>
      <c r="C149" s="295"/>
      <c r="D149" s="295"/>
      <c r="E149" s="295"/>
      <c r="F149" s="295"/>
      <c r="G149" s="295"/>
      <c r="H149" s="295"/>
      <c r="I149" s="295"/>
      <c r="J149" s="295"/>
      <c r="K149" s="295"/>
      <c r="L149" s="295"/>
      <c r="M149" s="295"/>
      <c r="N149" s="295"/>
      <c r="O149" s="295"/>
    </row>
    <row r="150" spans="2:15" x14ac:dyDescent="0.35">
      <c r="B150" s="295"/>
      <c r="C150" s="295"/>
      <c r="D150" s="295"/>
      <c r="E150" s="295"/>
      <c r="F150" s="295"/>
      <c r="G150" s="295"/>
      <c r="H150" s="295"/>
      <c r="I150" s="295"/>
      <c r="J150" s="295"/>
      <c r="K150" s="295"/>
      <c r="L150" s="295"/>
      <c r="M150" s="295"/>
      <c r="N150" s="295"/>
      <c r="O150" s="295"/>
    </row>
    <row r="151" spans="2:15" x14ac:dyDescent="0.35">
      <c r="B151" s="295"/>
      <c r="C151" s="295"/>
      <c r="D151" s="295"/>
      <c r="E151" s="295"/>
      <c r="F151" s="295"/>
      <c r="G151" s="295"/>
      <c r="H151" s="295"/>
      <c r="I151" s="295"/>
      <c r="J151" s="295"/>
      <c r="K151" s="295"/>
      <c r="L151" s="295"/>
      <c r="M151" s="295"/>
      <c r="N151" s="295"/>
      <c r="O151" s="295"/>
    </row>
    <row r="152" spans="2:15" x14ac:dyDescent="0.35">
      <c r="B152" s="295"/>
      <c r="C152" s="295"/>
      <c r="D152" s="295"/>
      <c r="E152" s="295"/>
      <c r="F152" s="295"/>
      <c r="G152" s="295"/>
      <c r="H152" s="295"/>
      <c r="I152" s="295"/>
      <c r="J152" s="295"/>
      <c r="K152" s="295"/>
      <c r="L152" s="295"/>
      <c r="M152" s="295"/>
      <c r="N152" s="295"/>
      <c r="O152" s="295"/>
    </row>
    <row r="153" spans="2:15" x14ac:dyDescent="0.35">
      <c r="B153" s="295"/>
      <c r="C153" s="295"/>
      <c r="D153" s="295"/>
      <c r="E153" s="295"/>
      <c r="F153" s="295"/>
      <c r="G153" s="295"/>
      <c r="H153" s="295"/>
      <c r="I153" s="295"/>
      <c r="J153" s="295"/>
      <c r="K153" s="295"/>
      <c r="L153" s="295"/>
      <c r="M153" s="295"/>
      <c r="N153" s="295"/>
      <c r="O153" s="295"/>
    </row>
    <row r="154" spans="2:15" x14ac:dyDescent="0.35">
      <c r="B154" s="295"/>
      <c r="C154" s="295"/>
      <c r="D154" s="295"/>
      <c r="E154" s="295"/>
      <c r="F154" s="295"/>
      <c r="G154" s="295"/>
      <c r="H154" s="295"/>
      <c r="I154" s="295"/>
      <c r="J154" s="295"/>
      <c r="K154" s="295"/>
      <c r="L154" s="295"/>
      <c r="M154" s="295"/>
      <c r="N154" s="295"/>
      <c r="O154" s="295"/>
    </row>
    <row r="155" spans="2:15" x14ac:dyDescent="0.35">
      <c r="B155" s="295"/>
      <c r="C155" s="295"/>
      <c r="D155" s="295"/>
      <c r="E155" s="295"/>
      <c r="F155" s="295"/>
      <c r="G155" s="295"/>
      <c r="H155" s="295"/>
      <c r="I155" s="295"/>
      <c r="J155" s="295"/>
      <c r="K155" s="295"/>
      <c r="L155" s="295"/>
      <c r="M155" s="295"/>
      <c r="N155" s="295"/>
      <c r="O155" s="295"/>
    </row>
    <row r="156" spans="2:15" x14ac:dyDescent="0.35">
      <c r="B156" s="295"/>
      <c r="C156" s="295"/>
      <c r="D156" s="295"/>
      <c r="E156" s="295"/>
      <c r="F156" s="295"/>
      <c r="G156" s="295"/>
      <c r="H156" s="295"/>
      <c r="I156" s="295"/>
      <c r="J156" s="295"/>
      <c r="K156" s="295"/>
      <c r="L156" s="295"/>
      <c r="M156" s="295"/>
      <c r="N156" s="295"/>
      <c r="O156" s="295"/>
    </row>
    <row r="157" spans="2:15" x14ac:dyDescent="0.35">
      <c r="B157" s="295"/>
      <c r="C157" s="295"/>
      <c r="D157" s="295"/>
      <c r="E157" s="295"/>
      <c r="F157" s="295"/>
      <c r="G157" s="295"/>
      <c r="H157" s="295"/>
      <c r="I157" s="295"/>
      <c r="J157" s="295"/>
      <c r="K157" s="295"/>
      <c r="L157" s="295"/>
      <c r="M157" s="295"/>
      <c r="N157" s="295"/>
      <c r="O157" s="295"/>
    </row>
    <row r="158" spans="2:15" x14ac:dyDescent="0.35">
      <c r="B158" s="295"/>
      <c r="C158" s="295"/>
      <c r="D158" s="295"/>
      <c r="E158" s="295"/>
      <c r="F158" s="295"/>
      <c r="G158" s="295"/>
      <c r="H158" s="295"/>
      <c r="I158" s="295"/>
      <c r="J158" s="295"/>
      <c r="K158" s="295"/>
      <c r="L158" s="295"/>
      <c r="M158" s="295"/>
      <c r="N158" s="295"/>
      <c r="O158" s="295"/>
    </row>
    <row r="159" spans="2:15" x14ac:dyDescent="0.35">
      <c r="B159" s="295"/>
      <c r="C159" s="295"/>
      <c r="D159" s="295"/>
      <c r="E159" s="295"/>
      <c r="F159" s="295"/>
      <c r="G159" s="295"/>
      <c r="H159" s="295"/>
      <c r="I159" s="295"/>
      <c r="J159" s="295"/>
      <c r="K159" s="295"/>
      <c r="L159" s="295"/>
      <c r="M159" s="295"/>
      <c r="N159" s="295"/>
      <c r="O159" s="295"/>
    </row>
    <row r="160" spans="2:15" x14ac:dyDescent="0.35">
      <c r="B160" s="295"/>
      <c r="C160" s="295"/>
      <c r="D160" s="295"/>
      <c r="E160" s="295"/>
      <c r="F160" s="295"/>
      <c r="G160" s="295"/>
      <c r="H160" s="295"/>
      <c r="I160" s="295"/>
      <c r="J160" s="295"/>
      <c r="K160" s="295"/>
      <c r="L160" s="295"/>
      <c r="M160" s="295"/>
      <c r="N160" s="295"/>
      <c r="O160" s="295"/>
    </row>
    <row r="161" spans="2:15" x14ac:dyDescent="0.35">
      <c r="B161" s="295"/>
      <c r="C161" s="295"/>
      <c r="D161" s="295"/>
      <c r="E161" s="295"/>
      <c r="F161" s="295"/>
      <c r="G161" s="295"/>
      <c r="H161" s="295"/>
      <c r="I161" s="295"/>
      <c r="J161" s="295"/>
      <c r="K161" s="295"/>
      <c r="L161" s="295"/>
      <c r="M161" s="295"/>
      <c r="N161" s="295"/>
      <c r="O161" s="295"/>
    </row>
    <row r="162" spans="2:15" x14ac:dyDescent="0.35">
      <c r="B162" s="295"/>
      <c r="C162" s="295"/>
      <c r="D162" s="295"/>
      <c r="E162" s="295"/>
      <c r="F162" s="295"/>
      <c r="G162" s="295"/>
      <c r="H162" s="295"/>
      <c r="I162" s="295"/>
      <c r="J162" s="295"/>
      <c r="K162" s="295"/>
      <c r="L162" s="295"/>
      <c r="M162" s="295"/>
      <c r="N162" s="295"/>
      <c r="O162" s="295"/>
    </row>
    <row r="163" spans="2:15" x14ac:dyDescent="0.35">
      <c r="B163" s="295"/>
      <c r="C163" s="295"/>
      <c r="D163" s="295"/>
      <c r="E163" s="295"/>
      <c r="F163" s="295"/>
      <c r="G163" s="295"/>
      <c r="H163" s="295"/>
      <c r="I163" s="295"/>
      <c r="J163" s="295"/>
      <c r="K163" s="295"/>
      <c r="L163" s="295"/>
      <c r="M163" s="295"/>
      <c r="N163" s="295"/>
      <c r="O163" s="295"/>
    </row>
    <row r="164" spans="2:15" x14ac:dyDescent="0.35">
      <c r="B164" s="295"/>
      <c r="C164" s="295"/>
      <c r="D164" s="295"/>
      <c r="E164" s="295"/>
      <c r="F164" s="295"/>
      <c r="G164" s="295"/>
      <c r="H164" s="295"/>
      <c r="I164" s="295"/>
      <c r="J164" s="295"/>
      <c r="K164" s="295"/>
      <c r="L164" s="295"/>
      <c r="M164" s="295"/>
      <c r="N164" s="295"/>
      <c r="O164" s="295"/>
    </row>
    <row r="165" spans="2:15" x14ac:dyDescent="0.35">
      <c r="B165" s="295"/>
      <c r="C165" s="295"/>
      <c r="D165" s="295"/>
      <c r="E165" s="295"/>
      <c r="F165" s="295"/>
      <c r="G165" s="295"/>
      <c r="H165" s="295"/>
      <c r="I165" s="295"/>
      <c r="J165" s="295"/>
      <c r="K165" s="295"/>
      <c r="L165" s="295"/>
      <c r="M165" s="295"/>
      <c r="N165" s="295"/>
      <c r="O165" s="295"/>
    </row>
    <row r="166" spans="2:15" x14ac:dyDescent="0.35">
      <c r="B166" s="295"/>
      <c r="C166" s="295"/>
      <c r="D166" s="295"/>
      <c r="E166" s="295"/>
      <c r="F166" s="295"/>
      <c r="G166" s="295"/>
      <c r="H166" s="295"/>
      <c r="I166" s="295"/>
      <c r="J166" s="295"/>
      <c r="K166" s="295"/>
      <c r="L166" s="295"/>
      <c r="M166" s="295"/>
      <c r="N166" s="295"/>
      <c r="O166" s="295"/>
    </row>
    <row r="167" spans="2:15" x14ac:dyDescent="0.35">
      <c r="B167" s="295"/>
      <c r="C167" s="295"/>
      <c r="D167" s="295"/>
      <c r="E167" s="295"/>
      <c r="F167" s="295"/>
      <c r="G167" s="295"/>
      <c r="H167" s="295"/>
      <c r="I167" s="295"/>
      <c r="J167" s="295"/>
      <c r="K167" s="295"/>
      <c r="L167" s="295"/>
      <c r="M167" s="295"/>
      <c r="N167" s="295"/>
      <c r="O167" s="295"/>
    </row>
    <row r="168" spans="2:15" x14ac:dyDescent="0.35">
      <c r="B168" s="295"/>
      <c r="C168" s="295"/>
      <c r="D168" s="295"/>
      <c r="E168" s="295"/>
      <c r="F168" s="295"/>
      <c r="G168" s="295"/>
      <c r="H168" s="295"/>
      <c r="I168" s="295"/>
      <c r="J168" s="295"/>
      <c r="K168" s="295"/>
      <c r="L168" s="295"/>
      <c r="M168" s="295"/>
      <c r="N168" s="295"/>
      <c r="O168" s="295"/>
    </row>
    <row r="169" spans="2:15" x14ac:dyDescent="0.35">
      <c r="B169" s="295"/>
      <c r="C169" s="295"/>
      <c r="D169" s="295"/>
      <c r="E169" s="295"/>
      <c r="F169" s="295"/>
      <c r="G169" s="295"/>
      <c r="H169" s="295"/>
      <c r="I169" s="295"/>
      <c r="J169" s="295"/>
      <c r="K169" s="295"/>
      <c r="L169" s="295"/>
      <c r="M169" s="295"/>
      <c r="N169" s="295"/>
      <c r="O169" s="295"/>
    </row>
    <row r="170" spans="2:15" x14ac:dyDescent="0.35">
      <c r="B170" s="295"/>
      <c r="C170" s="295"/>
      <c r="D170" s="295"/>
      <c r="E170" s="295"/>
      <c r="F170" s="295"/>
      <c r="G170" s="295"/>
      <c r="H170" s="295"/>
      <c r="I170" s="295"/>
      <c r="J170" s="295"/>
      <c r="K170" s="295"/>
      <c r="L170" s="295"/>
      <c r="M170" s="295"/>
      <c r="N170" s="295"/>
      <c r="O170" s="295"/>
    </row>
    <row r="171" spans="2:15" x14ac:dyDescent="0.35">
      <c r="B171" s="295"/>
      <c r="C171" s="295"/>
      <c r="D171" s="295"/>
      <c r="E171" s="295"/>
      <c r="F171" s="295"/>
      <c r="G171" s="295"/>
      <c r="H171" s="295"/>
      <c r="I171" s="295"/>
      <c r="J171" s="295"/>
      <c r="K171" s="295"/>
      <c r="L171" s="295"/>
      <c r="M171" s="295"/>
      <c r="N171" s="295"/>
      <c r="O171" s="295"/>
    </row>
    <row r="172" spans="2:15" x14ac:dyDescent="0.35">
      <c r="B172" s="295"/>
      <c r="C172" s="295"/>
      <c r="D172" s="295"/>
      <c r="E172" s="295"/>
      <c r="F172" s="295"/>
      <c r="G172" s="295"/>
      <c r="H172" s="295"/>
      <c r="I172" s="295"/>
      <c r="J172" s="295"/>
      <c r="K172" s="295"/>
      <c r="L172" s="295"/>
      <c r="M172" s="295"/>
      <c r="N172" s="295"/>
      <c r="O172" s="295"/>
    </row>
    <row r="173" spans="2:15" x14ac:dyDescent="0.35">
      <c r="B173" s="295"/>
      <c r="C173" s="295"/>
      <c r="D173" s="295"/>
      <c r="E173" s="295"/>
      <c r="F173" s="295"/>
      <c r="G173" s="295"/>
      <c r="H173" s="295"/>
      <c r="I173" s="295"/>
      <c r="J173" s="295"/>
      <c r="K173" s="295"/>
      <c r="L173" s="295"/>
      <c r="M173" s="295"/>
      <c r="N173" s="295"/>
      <c r="O173" s="295"/>
    </row>
    <row r="174" spans="2:15" x14ac:dyDescent="0.35">
      <c r="B174" s="295"/>
      <c r="C174" s="295"/>
      <c r="D174" s="295"/>
      <c r="E174" s="295"/>
      <c r="F174" s="295"/>
      <c r="G174" s="295"/>
      <c r="H174" s="295"/>
      <c r="I174" s="295"/>
      <c r="J174" s="295"/>
      <c r="K174" s="295"/>
      <c r="L174" s="295"/>
      <c r="M174" s="295"/>
      <c r="N174" s="295"/>
      <c r="O174" s="295"/>
    </row>
    <row r="175" spans="2:15" x14ac:dyDescent="0.35">
      <c r="B175" s="295"/>
      <c r="C175" s="295"/>
      <c r="D175" s="295"/>
      <c r="E175" s="295"/>
      <c r="F175" s="295"/>
      <c r="G175" s="295"/>
      <c r="H175" s="295"/>
      <c r="I175" s="295"/>
      <c r="J175" s="295"/>
      <c r="K175" s="295"/>
      <c r="L175" s="295"/>
      <c r="M175" s="295"/>
      <c r="N175" s="295"/>
      <c r="O175" s="295"/>
    </row>
    <row r="176" spans="2:15" x14ac:dyDescent="0.35">
      <c r="B176" s="295"/>
      <c r="C176" s="295"/>
      <c r="D176" s="295"/>
      <c r="E176" s="295"/>
      <c r="F176" s="295"/>
      <c r="G176" s="295"/>
      <c r="H176" s="295"/>
      <c r="I176" s="295"/>
      <c r="J176" s="295"/>
      <c r="K176" s="295"/>
      <c r="L176" s="295"/>
      <c r="M176" s="295"/>
      <c r="N176" s="295"/>
      <c r="O176" s="295"/>
    </row>
    <row r="177" spans="2:15" x14ac:dyDescent="0.35">
      <c r="B177" s="295"/>
      <c r="C177" s="295"/>
      <c r="D177" s="295"/>
      <c r="E177" s="295"/>
      <c r="F177" s="295"/>
      <c r="G177" s="295"/>
      <c r="H177" s="295"/>
      <c r="I177" s="295"/>
      <c r="J177" s="295"/>
      <c r="K177" s="295"/>
      <c r="L177" s="295"/>
      <c r="M177" s="295"/>
      <c r="N177" s="295"/>
      <c r="O177" s="295"/>
    </row>
    <row r="178" spans="2:15" x14ac:dyDescent="0.35">
      <c r="B178" s="295"/>
      <c r="C178" s="295"/>
      <c r="D178" s="295"/>
      <c r="E178" s="295"/>
      <c r="F178" s="295"/>
      <c r="G178" s="295"/>
      <c r="H178" s="295"/>
      <c r="I178" s="295"/>
      <c r="J178" s="295"/>
      <c r="K178" s="295"/>
      <c r="L178" s="295"/>
      <c r="M178" s="295"/>
      <c r="N178" s="295"/>
      <c r="O178" s="295"/>
    </row>
    <row r="179" spans="2:15" x14ac:dyDescent="0.35">
      <c r="B179" s="295"/>
      <c r="C179" s="295"/>
      <c r="D179" s="295"/>
      <c r="E179" s="295"/>
      <c r="F179" s="295"/>
      <c r="G179" s="295"/>
      <c r="H179" s="295"/>
      <c r="I179" s="295"/>
      <c r="J179" s="295"/>
      <c r="K179" s="295"/>
      <c r="L179" s="295"/>
      <c r="M179" s="295"/>
      <c r="N179" s="295"/>
      <c r="O179" s="295"/>
    </row>
    <row r="180" spans="2:15" x14ac:dyDescent="0.35">
      <c r="B180" s="295"/>
      <c r="C180" s="295"/>
      <c r="D180" s="295"/>
      <c r="E180" s="295"/>
      <c r="F180" s="295"/>
      <c r="G180" s="295"/>
      <c r="H180" s="295"/>
      <c r="I180" s="295"/>
      <c r="J180" s="295"/>
      <c r="K180" s="295"/>
      <c r="L180" s="295"/>
      <c r="M180" s="295"/>
      <c r="N180" s="295"/>
      <c r="O180" s="295"/>
    </row>
    <row r="181" spans="2:15" x14ac:dyDescent="0.35">
      <c r="B181" s="295"/>
      <c r="C181" s="295"/>
      <c r="D181" s="295"/>
      <c r="E181" s="295"/>
      <c r="F181" s="295"/>
      <c r="G181" s="295"/>
      <c r="H181" s="295"/>
      <c r="I181" s="295"/>
      <c r="J181" s="295"/>
      <c r="K181" s="295"/>
      <c r="L181" s="295"/>
      <c r="M181" s="295"/>
      <c r="N181" s="295"/>
      <c r="O181" s="295"/>
    </row>
    <row r="182" spans="2:15" x14ac:dyDescent="0.35">
      <c r="B182" s="295"/>
      <c r="C182" s="295"/>
      <c r="D182" s="295"/>
      <c r="E182" s="295"/>
      <c r="F182" s="295"/>
      <c r="G182" s="295"/>
      <c r="H182" s="295"/>
      <c r="I182" s="295"/>
      <c r="J182" s="295"/>
      <c r="K182" s="295"/>
      <c r="L182" s="295"/>
      <c r="M182" s="295"/>
      <c r="N182" s="295"/>
      <c r="O182" s="295"/>
    </row>
    <row r="183" spans="2:15" x14ac:dyDescent="0.35">
      <c r="B183" s="295"/>
      <c r="C183" s="295"/>
      <c r="D183" s="295"/>
      <c r="E183" s="295"/>
      <c r="F183" s="295"/>
      <c r="G183" s="295"/>
      <c r="H183" s="295"/>
      <c r="I183" s="295"/>
      <c r="J183" s="295"/>
      <c r="K183" s="295"/>
      <c r="L183" s="295"/>
      <c r="M183" s="295"/>
      <c r="N183" s="295"/>
      <c r="O183" s="295"/>
    </row>
    <row r="184" spans="2:15" x14ac:dyDescent="0.35">
      <c r="B184" s="295"/>
      <c r="C184" s="295"/>
      <c r="D184" s="295"/>
      <c r="E184" s="295"/>
      <c r="F184" s="295"/>
      <c r="G184" s="295"/>
      <c r="H184" s="295"/>
      <c r="I184" s="295"/>
      <c r="J184" s="295"/>
      <c r="K184" s="295"/>
      <c r="L184" s="295"/>
      <c r="M184" s="295"/>
      <c r="N184" s="295"/>
      <c r="O184" s="295"/>
    </row>
    <row r="185" spans="2:15" x14ac:dyDescent="0.35">
      <c r="B185" s="295"/>
      <c r="C185" s="295"/>
      <c r="D185" s="295"/>
      <c r="E185" s="295"/>
      <c r="F185" s="295"/>
      <c r="G185" s="295"/>
      <c r="H185" s="295"/>
      <c r="I185" s="295"/>
      <c r="J185" s="295"/>
      <c r="K185" s="295"/>
      <c r="L185" s="295"/>
      <c r="M185" s="295"/>
      <c r="N185" s="295"/>
      <c r="O185" s="295"/>
    </row>
    <row r="186" spans="2:15" x14ac:dyDescent="0.35">
      <c r="B186" s="295"/>
      <c r="C186" s="295"/>
      <c r="D186" s="295"/>
      <c r="E186" s="295"/>
      <c r="F186" s="295"/>
      <c r="G186" s="295"/>
      <c r="H186" s="295"/>
      <c r="I186" s="295"/>
      <c r="J186" s="295"/>
      <c r="K186" s="295"/>
      <c r="L186" s="295"/>
      <c r="M186" s="295"/>
      <c r="N186" s="295"/>
      <c r="O186" s="295"/>
    </row>
    <row r="187" spans="2:15" x14ac:dyDescent="0.35">
      <c r="B187" s="295"/>
      <c r="C187" s="295"/>
      <c r="D187" s="295"/>
      <c r="E187" s="295"/>
      <c r="F187" s="295"/>
      <c r="G187" s="295"/>
      <c r="H187" s="295"/>
      <c r="I187" s="295"/>
      <c r="J187" s="295"/>
      <c r="K187" s="295"/>
      <c r="L187" s="295"/>
      <c r="M187" s="295"/>
      <c r="N187" s="295"/>
      <c r="O187" s="295"/>
    </row>
    <row r="188" spans="2:15" x14ac:dyDescent="0.35">
      <c r="B188" s="295"/>
      <c r="C188" s="295"/>
      <c r="D188" s="295"/>
      <c r="E188" s="295"/>
      <c r="F188" s="295"/>
      <c r="G188" s="295"/>
      <c r="H188" s="295"/>
      <c r="I188" s="295"/>
      <c r="J188" s="295"/>
      <c r="K188" s="295"/>
      <c r="L188" s="295"/>
      <c r="M188" s="295"/>
      <c r="N188" s="295"/>
      <c r="O188" s="295"/>
    </row>
    <row r="189" spans="2:15" x14ac:dyDescent="0.35">
      <c r="B189" s="295"/>
      <c r="C189" s="295"/>
      <c r="D189" s="295"/>
      <c r="E189" s="295"/>
      <c r="F189" s="295"/>
      <c r="G189" s="295"/>
      <c r="H189" s="295"/>
      <c r="I189" s="295"/>
      <c r="J189" s="295"/>
      <c r="K189" s="295"/>
      <c r="L189" s="295"/>
      <c r="M189" s="295"/>
      <c r="N189" s="295"/>
      <c r="O189" s="295"/>
    </row>
    <row r="190" spans="2:15" x14ac:dyDescent="0.35">
      <c r="B190" s="295"/>
      <c r="C190" s="295"/>
      <c r="D190" s="295"/>
      <c r="E190" s="295"/>
      <c r="F190" s="295"/>
      <c r="G190" s="295"/>
      <c r="H190" s="295"/>
      <c r="I190" s="295"/>
      <c r="J190" s="295"/>
      <c r="K190" s="295"/>
      <c r="L190" s="295"/>
      <c r="M190" s="295"/>
      <c r="N190" s="295"/>
      <c r="O190" s="295"/>
    </row>
    <row r="191" spans="2:15" x14ac:dyDescent="0.35">
      <c r="B191" s="295"/>
      <c r="C191" s="295"/>
      <c r="D191" s="295"/>
      <c r="E191" s="295"/>
      <c r="F191" s="295"/>
      <c r="G191" s="295"/>
      <c r="H191" s="295"/>
      <c r="I191" s="295"/>
      <c r="J191" s="295"/>
      <c r="K191" s="295"/>
      <c r="L191" s="295"/>
      <c r="M191" s="295"/>
      <c r="N191" s="295"/>
      <c r="O191" s="295"/>
    </row>
    <row r="192" spans="2:15" x14ac:dyDescent="0.35">
      <c r="B192" s="295"/>
      <c r="C192" s="295"/>
      <c r="D192" s="295"/>
      <c r="E192" s="295"/>
      <c r="F192" s="295"/>
      <c r="G192" s="295"/>
      <c r="H192" s="295"/>
      <c r="I192" s="295"/>
      <c r="J192" s="295"/>
      <c r="K192" s="295"/>
      <c r="L192" s="295"/>
      <c r="M192" s="295"/>
      <c r="N192" s="295"/>
      <c r="O192" s="295"/>
    </row>
    <row r="193" spans="2:15" x14ac:dyDescent="0.35">
      <c r="B193" s="295"/>
      <c r="C193" s="295"/>
      <c r="D193" s="295"/>
      <c r="E193" s="295"/>
      <c r="F193" s="295"/>
      <c r="G193" s="295"/>
      <c r="H193" s="295"/>
      <c r="I193" s="295"/>
      <c r="J193" s="295"/>
      <c r="K193" s="295"/>
      <c r="L193" s="295"/>
      <c r="M193" s="295"/>
      <c r="N193" s="295"/>
      <c r="O193" s="295"/>
    </row>
    <row r="194" spans="2:15" x14ac:dyDescent="0.35">
      <c r="B194" s="295"/>
      <c r="C194" s="295"/>
      <c r="D194" s="295"/>
      <c r="E194" s="295"/>
      <c r="F194" s="295"/>
      <c r="G194" s="295"/>
      <c r="H194" s="295"/>
      <c r="I194" s="295"/>
      <c r="J194" s="295"/>
      <c r="K194" s="295"/>
      <c r="L194" s="295"/>
      <c r="M194" s="295"/>
      <c r="N194" s="295"/>
      <c r="O194" s="295"/>
    </row>
    <row r="195" spans="2:15" x14ac:dyDescent="0.35">
      <c r="B195" s="295"/>
      <c r="C195" s="295"/>
      <c r="D195" s="295"/>
      <c r="E195" s="295"/>
      <c r="F195" s="295"/>
      <c r="G195" s="295"/>
      <c r="H195" s="295"/>
      <c r="I195" s="295"/>
      <c r="J195" s="295"/>
      <c r="K195" s="295"/>
      <c r="L195" s="295"/>
      <c r="M195" s="295"/>
      <c r="N195" s="295"/>
      <c r="O195" s="295"/>
    </row>
    <row r="196" spans="2:15" x14ac:dyDescent="0.35">
      <c r="B196" s="295"/>
      <c r="C196" s="295"/>
      <c r="D196" s="295"/>
      <c r="E196" s="295"/>
      <c r="F196" s="295"/>
      <c r="G196" s="295"/>
      <c r="H196" s="295"/>
      <c r="I196" s="295"/>
      <c r="J196" s="295"/>
      <c r="K196" s="295"/>
      <c r="L196" s="295"/>
      <c r="M196" s="295"/>
      <c r="N196" s="295"/>
      <c r="O196" s="295"/>
    </row>
    <row r="197" spans="2:15" x14ac:dyDescent="0.35">
      <c r="B197" s="295"/>
      <c r="C197" s="295"/>
      <c r="D197" s="295"/>
      <c r="E197" s="295"/>
      <c r="F197" s="295"/>
      <c r="G197" s="295"/>
      <c r="H197" s="295"/>
      <c r="I197" s="295"/>
      <c r="J197" s="295"/>
      <c r="K197" s="295"/>
      <c r="L197" s="295"/>
      <c r="M197" s="295"/>
      <c r="N197" s="295"/>
      <c r="O197" s="295"/>
    </row>
    <row r="198" spans="2:15" x14ac:dyDescent="0.35">
      <c r="B198" s="295"/>
      <c r="C198" s="295"/>
      <c r="D198" s="295"/>
      <c r="E198" s="295"/>
      <c r="F198" s="295"/>
      <c r="G198" s="295"/>
      <c r="H198" s="295"/>
      <c r="I198" s="295"/>
      <c r="J198" s="295"/>
      <c r="K198" s="295"/>
      <c r="L198" s="295"/>
      <c r="M198" s="295"/>
      <c r="N198" s="295"/>
      <c r="O198" s="295"/>
    </row>
    <row r="199" spans="2:15" x14ac:dyDescent="0.35">
      <c r="B199" s="295"/>
      <c r="C199" s="295"/>
      <c r="D199" s="295"/>
      <c r="E199" s="295"/>
      <c r="F199" s="295"/>
      <c r="G199" s="295"/>
      <c r="H199" s="295"/>
      <c r="I199" s="295"/>
      <c r="J199" s="295"/>
      <c r="K199" s="295"/>
      <c r="L199" s="295"/>
      <c r="M199" s="295"/>
      <c r="N199" s="295"/>
      <c r="O199" s="295"/>
    </row>
    <row r="200" spans="2:15" x14ac:dyDescent="0.35">
      <c r="B200" s="295"/>
      <c r="C200" s="295"/>
      <c r="D200" s="295"/>
      <c r="E200" s="295"/>
      <c r="F200" s="295"/>
      <c r="G200" s="295"/>
      <c r="H200" s="295"/>
      <c r="I200" s="295"/>
      <c r="J200" s="295"/>
      <c r="K200" s="295"/>
      <c r="L200" s="295"/>
      <c r="M200" s="295"/>
      <c r="N200" s="295"/>
      <c r="O200" s="295"/>
    </row>
    <row r="201" spans="2:15" x14ac:dyDescent="0.35">
      <c r="B201" s="295"/>
      <c r="C201" s="295"/>
      <c r="D201" s="295"/>
      <c r="E201" s="295"/>
      <c r="F201" s="295"/>
      <c r="G201" s="295"/>
      <c r="H201" s="295"/>
      <c r="I201" s="295"/>
      <c r="J201" s="295"/>
      <c r="K201" s="295"/>
      <c r="L201" s="295"/>
      <c r="M201" s="295"/>
      <c r="N201" s="295"/>
      <c r="O201" s="295"/>
    </row>
    <row r="202" spans="2:15" x14ac:dyDescent="0.35">
      <c r="B202" s="295"/>
      <c r="C202" s="295"/>
      <c r="D202" s="295"/>
      <c r="E202" s="295"/>
      <c r="F202" s="295"/>
      <c r="G202" s="295"/>
      <c r="H202" s="295"/>
      <c r="I202" s="295"/>
      <c r="J202" s="295"/>
      <c r="K202" s="295"/>
      <c r="L202" s="295"/>
      <c r="M202" s="295"/>
      <c r="N202" s="295"/>
      <c r="O202" s="295"/>
    </row>
    <row r="203" spans="2:15" x14ac:dyDescent="0.35">
      <c r="B203" s="295"/>
      <c r="C203" s="295"/>
      <c r="D203" s="295"/>
      <c r="E203" s="295"/>
      <c r="F203" s="295"/>
      <c r="G203" s="295"/>
      <c r="H203" s="295"/>
      <c r="I203" s="295"/>
      <c r="J203" s="295"/>
      <c r="K203" s="295"/>
      <c r="L203" s="295"/>
      <c r="M203" s="295"/>
      <c r="N203" s="295"/>
      <c r="O203" s="295"/>
    </row>
    <row r="204" spans="2:15" x14ac:dyDescent="0.35">
      <c r="B204" s="295"/>
      <c r="C204" s="295"/>
      <c r="D204" s="295"/>
      <c r="E204" s="295"/>
      <c r="F204" s="295"/>
      <c r="G204" s="295"/>
      <c r="H204" s="295"/>
      <c r="I204" s="295"/>
      <c r="J204" s="295"/>
      <c r="K204" s="295"/>
      <c r="L204" s="295"/>
      <c r="M204" s="295"/>
      <c r="N204" s="295"/>
      <c r="O204" s="295"/>
    </row>
    <row r="205" spans="2:15" x14ac:dyDescent="0.35">
      <c r="B205" s="295"/>
      <c r="C205" s="295"/>
      <c r="D205" s="295"/>
      <c r="E205" s="295"/>
      <c r="F205" s="295"/>
      <c r="G205" s="295"/>
      <c r="H205" s="295"/>
      <c r="I205" s="295"/>
      <c r="J205" s="295"/>
      <c r="K205" s="295"/>
      <c r="L205" s="295"/>
      <c r="M205" s="295"/>
      <c r="N205" s="295"/>
      <c r="O205" s="295"/>
    </row>
    <row r="206" spans="2:15" x14ac:dyDescent="0.35">
      <c r="B206" s="295"/>
      <c r="C206" s="295"/>
      <c r="D206" s="295"/>
      <c r="E206" s="295"/>
      <c r="F206" s="295"/>
      <c r="G206" s="295"/>
      <c r="H206" s="295"/>
      <c r="I206" s="295"/>
      <c r="J206" s="295"/>
      <c r="K206" s="295"/>
      <c r="L206" s="295"/>
      <c r="M206" s="295"/>
      <c r="N206" s="295"/>
      <c r="O206" s="295"/>
    </row>
    <row r="207" spans="2:15" x14ac:dyDescent="0.35">
      <c r="B207" s="295"/>
      <c r="C207" s="295"/>
      <c r="D207" s="295"/>
      <c r="E207" s="295"/>
      <c r="F207" s="295"/>
      <c r="G207" s="295"/>
      <c r="H207" s="295"/>
      <c r="I207" s="295"/>
      <c r="J207" s="295"/>
      <c r="K207" s="295"/>
      <c r="L207" s="295"/>
      <c r="M207" s="295"/>
      <c r="N207" s="295"/>
      <c r="O207" s="295"/>
    </row>
    <row r="208" spans="2:15" x14ac:dyDescent="0.35">
      <c r="B208" s="295"/>
      <c r="C208" s="295"/>
      <c r="D208" s="295"/>
      <c r="E208" s="295"/>
      <c r="F208" s="295"/>
      <c r="G208" s="295"/>
      <c r="H208" s="295"/>
      <c r="I208" s="295"/>
      <c r="J208" s="295"/>
      <c r="K208" s="295"/>
      <c r="L208" s="295"/>
      <c r="M208" s="295"/>
      <c r="N208" s="295"/>
      <c r="O208" s="295"/>
    </row>
    <row r="209" spans="2:15" x14ac:dyDescent="0.35">
      <c r="B209" s="295"/>
      <c r="C209" s="295"/>
      <c r="D209" s="295"/>
      <c r="E209" s="295"/>
      <c r="F209" s="295"/>
      <c r="G209" s="295"/>
      <c r="H209" s="295"/>
      <c r="I209" s="295"/>
      <c r="J209" s="295"/>
      <c r="K209" s="295"/>
      <c r="L209" s="295"/>
      <c r="M209" s="295"/>
      <c r="N209" s="295"/>
      <c r="O209" s="295"/>
    </row>
    <row r="210" spans="2:15" x14ac:dyDescent="0.35">
      <c r="B210" s="295"/>
      <c r="C210" s="295"/>
      <c r="D210" s="295"/>
      <c r="E210" s="295"/>
      <c r="F210" s="295"/>
      <c r="G210" s="295"/>
      <c r="H210" s="295"/>
      <c r="I210" s="295"/>
      <c r="J210" s="295"/>
      <c r="K210" s="295"/>
      <c r="L210" s="295"/>
      <c r="M210" s="295"/>
      <c r="N210" s="295"/>
      <c r="O210" s="295"/>
    </row>
    <row r="211" spans="2:15" x14ac:dyDescent="0.35">
      <c r="B211" s="295"/>
      <c r="C211" s="295"/>
      <c r="D211" s="295"/>
      <c r="E211" s="295"/>
      <c r="F211" s="295"/>
      <c r="G211" s="295"/>
      <c r="H211" s="295"/>
      <c r="I211" s="295"/>
      <c r="J211" s="295"/>
      <c r="K211" s="295"/>
      <c r="L211" s="295"/>
      <c r="M211" s="295"/>
      <c r="N211" s="295"/>
      <c r="O211" s="295"/>
    </row>
    <row r="212" spans="2:15" x14ac:dyDescent="0.35">
      <c r="B212" s="295"/>
      <c r="C212" s="295"/>
      <c r="D212" s="295"/>
      <c r="E212" s="295"/>
      <c r="F212" s="295"/>
      <c r="G212" s="295"/>
      <c r="H212" s="295"/>
      <c r="I212" s="295"/>
      <c r="J212" s="295"/>
      <c r="K212" s="295"/>
      <c r="L212" s="295"/>
      <c r="M212" s="295"/>
      <c r="N212" s="295"/>
      <c r="O212" s="295"/>
    </row>
    <row r="213" spans="2:15" x14ac:dyDescent="0.35">
      <c r="B213" s="295"/>
      <c r="C213" s="295"/>
      <c r="D213" s="295"/>
      <c r="E213" s="295"/>
      <c r="F213" s="295"/>
      <c r="G213" s="295"/>
      <c r="H213" s="295"/>
      <c r="I213" s="295"/>
      <c r="J213" s="295"/>
      <c r="K213" s="295"/>
      <c r="L213" s="295"/>
      <c r="M213" s="295"/>
      <c r="N213" s="295"/>
      <c r="O213" s="295"/>
    </row>
    <row r="214" spans="2:15" x14ac:dyDescent="0.35">
      <c r="B214" s="295"/>
      <c r="C214" s="295"/>
      <c r="D214" s="295"/>
      <c r="E214" s="295"/>
      <c r="F214" s="295"/>
      <c r="G214" s="295"/>
      <c r="H214" s="295"/>
      <c r="I214" s="295"/>
      <c r="J214" s="295"/>
      <c r="K214" s="295"/>
      <c r="L214" s="295"/>
      <c r="M214" s="295"/>
      <c r="N214" s="295"/>
      <c r="O214" s="295"/>
    </row>
    <row r="215" spans="2:15" x14ac:dyDescent="0.35">
      <c r="B215" s="295"/>
      <c r="C215" s="295"/>
      <c r="D215" s="295"/>
      <c r="E215" s="295"/>
      <c r="F215" s="295"/>
      <c r="G215" s="295"/>
      <c r="H215" s="295"/>
      <c r="I215" s="295"/>
      <c r="J215" s="295"/>
      <c r="K215" s="295"/>
      <c r="L215" s="295"/>
      <c r="M215" s="295"/>
      <c r="N215" s="295"/>
      <c r="O215" s="295"/>
    </row>
    <row r="216" spans="2:15" x14ac:dyDescent="0.35">
      <c r="B216" s="295"/>
      <c r="C216" s="295"/>
      <c r="D216" s="295"/>
      <c r="E216" s="295"/>
      <c r="F216" s="295"/>
      <c r="G216" s="295"/>
      <c r="H216" s="295"/>
      <c r="I216" s="295"/>
      <c r="J216" s="295"/>
      <c r="K216" s="295"/>
      <c r="L216" s="295"/>
      <c r="M216" s="295"/>
      <c r="N216" s="295"/>
      <c r="O216" s="295"/>
    </row>
    <row r="217" spans="2:15" x14ac:dyDescent="0.35">
      <c r="B217" s="295"/>
      <c r="C217" s="295"/>
      <c r="D217" s="295"/>
      <c r="E217" s="295"/>
      <c r="F217" s="295"/>
      <c r="G217" s="295"/>
      <c r="H217" s="295"/>
      <c r="I217" s="295"/>
      <c r="J217" s="295"/>
      <c r="K217" s="295"/>
      <c r="L217" s="295"/>
      <c r="M217" s="295"/>
      <c r="N217" s="295"/>
      <c r="O217" s="295"/>
    </row>
    <row r="218" spans="2:15" x14ac:dyDescent="0.35">
      <c r="B218" s="295"/>
      <c r="C218" s="295"/>
      <c r="D218" s="295"/>
      <c r="E218" s="295"/>
      <c r="F218" s="295"/>
      <c r="G218" s="295"/>
      <c r="H218" s="295"/>
      <c r="I218" s="295"/>
      <c r="J218" s="295"/>
      <c r="K218" s="295"/>
      <c r="L218" s="295"/>
      <c r="M218" s="295"/>
      <c r="N218" s="295"/>
      <c r="O218" s="295"/>
    </row>
    <row r="219" spans="2:15" x14ac:dyDescent="0.35">
      <c r="B219" s="295"/>
      <c r="C219" s="295"/>
      <c r="D219" s="295"/>
      <c r="E219" s="295"/>
      <c r="F219" s="295"/>
      <c r="G219" s="295"/>
      <c r="H219" s="295"/>
      <c r="I219" s="295"/>
      <c r="J219" s="295"/>
      <c r="K219" s="295"/>
      <c r="L219" s="295"/>
      <c r="M219" s="295"/>
      <c r="N219" s="295"/>
      <c r="O219" s="295"/>
    </row>
    <row r="220" spans="2:15" x14ac:dyDescent="0.35">
      <c r="B220" s="295"/>
      <c r="C220" s="295"/>
      <c r="D220" s="295"/>
      <c r="E220" s="295"/>
      <c r="F220" s="295"/>
      <c r="G220" s="295"/>
      <c r="H220" s="295"/>
      <c r="I220" s="295"/>
      <c r="J220" s="295"/>
      <c r="K220" s="295"/>
      <c r="L220" s="295"/>
      <c r="M220" s="295"/>
      <c r="N220" s="295"/>
      <c r="O220" s="295"/>
    </row>
    <row r="221" spans="2:15" x14ac:dyDescent="0.35">
      <c r="B221" s="295"/>
      <c r="C221" s="295"/>
      <c r="D221" s="295"/>
      <c r="E221" s="295"/>
      <c r="F221" s="295"/>
      <c r="G221" s="295"/>
      <c r="H221" s="295"/>
      <c r="I221" s="295"/>
      <c r="J221" s="295"/>
      <c r="K221" s="295"/>
      <c r="L221" s="295"/>
      <c r="M221" s="295"/>
      <c r="N221" s="295"/>
      <c r="O221" s="295"/>
    </row>
    <row r="222" spans="2:15" x14ac:dyDescent="0.35">
      <c r="B222" s="295"/>
      <c r="C222" s="295"/>
      <c r="D222" s="295"/>
      <c r="E222" s="295"/>
      <c r="F222" s="295"/>
      <c r="G222" s="295"/>
      <c r="H222" s="295"/>
      <c r="I222" s="295"/>
      <c r="J222" s="295"/>
      <c r="K222" s="295"/>
      <c r="L222" s="295"/>
      <c r="M222" s="295"/>
      <c r="N222" s="295"/>
      <c r="O222" s="295"/>
    </row>
    <row r="223" spans="2:15" x14ac:dyDescent="0.35">
      <c r="B223" s="295"/>
      <c r="C223" s="295"/>
      <c r="D223" s="295"/>
      <c r="E223" s="295"/>
      <c r="F223" s="295"/>
      <c r="G223" s="295"/>
      <c r="H223" s="295"/>
      <c r="I223" s="295"/>
      <c r="J223" s="295"/>
      <c r="K223" s="295"/>
      <c r="L223" s="295"/>
      <c r="M223" s="295"/>
      <c r="N223" s="295"/>
      <c r="O223" s="295"/>
    </row>
    <row r="224" spans="2:15" x14ac:dyDescent="0.35">
      <c r="B224" s="295"/>
      <c r="C224" s="295"/>
      <c r="D224" s="295"/>
      <c r="E224" s="295"/>
      <c r="F224" s="295"/>
      <c r="G224" s="295"/>
      <c r="H224" s="295"/>
      <c r="I224" s="295"/>
      <c r="J224" s="295"/>
      <c r="K224" s="295"/>
      <c r="L224" s="295"/>
      <c r="M224" s="295"/>
      <c r="N224" s="295"/>
      <c r="O224" s="295"/>
    </row>
    <row r="225" spans="2:15" x14ac:dyDescent="0.35">
      <c r="B225" s="295"/>
      <c r="C225" s="295"/>
      <c r="D225" s="295"/>
      <c r="E225" s="295"/>
      <c r="F225" s="295"/>
      <c r="G225" s="295"/>
      <c r="H225" s="295"/>
      <c r="I225" s="295"/>
      <c r="J225" s="295"/>
      <c r="K225" s="295"/>
      <c r="L225" s="295"/>
      <c r="M225" s="295"/>
      <c r="N225" s="295"/>
      <c r="O225" s="295"/>
    </row>
    <row r="226" spans="2:15" x14ac:dyDescent="0.35">
      <c r="B226" s="295"/>
      <c r="C226" s="295"/>
      <c r="D226" s="295"/>
      <c r="E226" s="295"/>
      <c r="F226" s="295"/>
      <c r="G226" s="295"/>
      <c r="H226" s="295"/>
      <c r="I226" s="295"/>
      <c r="J226" s="295"/>
      <c r="K226" s="295"/>
      <c r="L226" s="295"/>
      <c r="M226" s="295"/>
      <c r="N226" s="295"/>
      <c r="O226" s="295"/>
    </row>
    <row r="227" spans="2:15" x14ac:dyDescent="0.35">
      <c r="B227" s="295"/>
      <c r="C227" s="295"/>
      <c r="D227" s="295"/>
      <c r="E227" s="295"/>
      <c r="F227" s="295"/>
      <c r="G227" s="295"/>
      <c r="H227" s="295"/>
      <c r="I227" s="295"/>
      <c r="J227" s="295"/>
      <c r="K227" s="295"/>
      <c r="L227" s="295"/>
      <c r="M227" s="295"/>
      <c r="N227" s="295"/>
      <c r="O227" s="295"/>
    </row>
    <row r="228" spans="2:15" x14ac:dyDescent="0.35">
      <c r="B228" s="295"/>
      <c r="C228" s="295"/>
      <c r="D228" s="295"/>
      <c r="E228" s="295"/>
      <c r="F228" s="295"/>
      <c r="G228" s="295"/>
      <c r="H228" s="295"/>
      <c r="I228" s="295"/>
      <c r="J228" s="295"/>
      <c r="K228" s="295"/>
      <c r="L228" s="295"/>
      <c r="M228" s="295"/>
      <c r="N228" s="295"/>
      <c r="O228" s="295"/>
    </row>
    <row r="229" spans="2:15" x14ac:dyDescent="0.35">
      <c r="B229" s="295"/>
      <c r="C229" s="295"/>
      <c r="D229" s="295"/>
      <c r="E229" s="295"/>
      <c r="F229" s="295"/>
      <c r="G229" s="295"/>
      <c r="H229" s="295"/>
      <c r="I229" s="295"/>
      <c r="J229" s="295"/>
      <c r="K229" s="295"/>
      <c r="L229" s="295"/>
      <c r="M229" s="295"/>
      <c r="N229" s="295"/>
      <c r="O229" s="295"/>
    </row>
    <row r="230" spans="2:15" x14ac:dyDescent="0.35">
      <c r="B230" s="295"/>
      <c r="C230" s="295"/>
      <c r="D230" s="295"/>
      <c r="E230" s="295"/>
      <c r="F230" s="295"/>
      <c r="G230" s="295"/>
      <c r="H230" s="295"/>
      <c r="I230" s="295"/>
      <c r="J230" s="295"/>
      <c r="K230" s="295"/>
      <c r="L230" s="295"/>
      <c r="M230" s="295"/>
      <c r="N230" s="295"/>
      <c r="O230" s="295"/>
    </row>
    <row r="231" spans="2:15" x14ac:dyDescent="0.35">
      <c r="B231" s="295"/>
      <c r="C231" s="295"/>
      <c r="D231" s="295"/>
      <c r="E231" s="295"/>
      <c r="F231" s="295"/>
      <c r="G231" s="295"/>
      <c r="H231" s="295"/>
      <c r="I231" s="295"/>
      <c r="J231" s="295"/>
      <c r="K231" s="295"/>
      <c r="L231" s="295"/>
      <c r="M231" s="295"/>
      <c r="N231" s="295"/>
      <c r="O231" s="295"/>
    </row>
    <row r="232" spans="2:15" x14ac:dyDescent="0.35">
      <c r="B232" s="295"/>
      <c r="C232" s="295"/>
      <c r="D232" s="295"/>
      <c r="E232" s="295"/>
      <c r="F232" s="295"/>
      <c r="G232" s="295"/>
      <c r="H232" s="295"/>
      <c r="I232" s="295"/>
      <c r="J232" s="295"/>
      <c r="K232" s="295"/>
      <c r="L232" s="295"/>
      <c r="M232" s="295"/>
      <c r="N232" s="295"/>
      <c r="O232" s="295"/>
    </row>
    <row r="233" spans="2:15" x14ac:dyDescent="0.35">
      <c r="B233" s="295"/>
      <c r="C233" s="295"/>
      <c r="D233" s="295"/>
      <c r="E233" s="295"/>
      <c r="F233" s="295"/>
      <c r="G233" s="295"/>
      <c r="H233" s="295"/>
      <c r="I233" s="295"/>
      <c r="J233" s="295"/>
      <c r="K233" s="295"/>
      <c r="L233" s="295"/>
      <c r="M233" s="295"/>
      <c r="N233" s="295"/>
      <c r="O233" s="295"/>
    </row>
    <row r="234" spans="2:15" x14ac:dyDescent="0.35">
      <c r="B234" s="295"/>
      <c r="C234" s="295"/>
      <c r="D234" s="295"/>
      <c r="E234" s="295"/>
      <c r="F234" s="295"/>
      <c r="G234" s="295"/>
      <c r="H234" s="295"/>
      <c r="I234" s="295"/>
      <c r="J234" s="295"/>
      <c r="K234" s="295"/>
      <c r="L234" s="295"/>
      <c r="M234" s="295"/>
      <c r="N234" s="295"/>
      <c r="O234" s="295"/>
    </row>
    <row r="235" spans="2:15" x14ac:dyDescent="0.35">
      <c r="B235" s="295"/>
      <c r="C235" s="295"/>
      <c r="D235" s="295"/>
      <c r="E235" s="295"/>
      <c r="F235" s="295"/>
      <c r="G235" s="295"/>
      <c r="H235" s="295"/>
      <c r="I235" s="295"/>
      <c r="J235" s="295"/>
      <c r="K235" s="295"/>
      <c r="L235" s="295"/>
      <c r="M235" s="295"/>
      <c r="N235" s="295"/>
      <c r="O235" s="295"/>
    </row>
    <row r="236" spans="2:15" x14ac:dyDescent="0.35">
      <c r="B236" s="295"/>
      <c r="C236" s="295"/>
      <c r="D236" s="295"/>
      <c r="E236" s="295"/>
      <c r="F236" s="295"/>
      <c r="G236" s="295"/>
      <c r="H236" s="295"/>
      <c r="I236" s="295"/>
      <c r="J236" s="295"/>
      <c r="K236" s="295"/>
      <c r="L236" s="295"/>
      <c r="M236" s="295"/>
      <c r="N236" s="295"/>
      <c r="O236" s="295"/>
    </row>
    <row r="237" spans="2:15" x14ac:dyDescent="0.35">
      <c r="B237" s="295"/>
      <c r="C237" s="295"/>
      <c r="D237" s="295"/>
      <c r="E237" s="295"/>
      <c r="F237" s="295"/>
      <c r="G237" s="295"/>
      <c r="H237" s="295"/>
      <c r="I237" s="295"/>
      <c r="J237" s="295"/>
      <c r="K237" s="295"/>
      <c r="L237" s="295"/>
      <c r="M237" s="295"/>
      <c r="N237" s="295"/>
      <c r="O237" s="295"/>
    </row>
    <row r="238" spans="2:15" x14ac:dyDescent="0.35">
      <c r="B238" s="295"/>
      <c r="C238" s="295"/>
      <c r="D238" s="295"/>
      <c r="E238" s="295"/>
      <c r="F238" s="295"/>
      <c r="G238" s="295"/>
      <c r="H238" s="295"/>
      <c r="I238" s="295"/>
      <c r="J238" s="295"/>
      <c r="K238" s="295"/>
      <c r="L238" s="295"/>
      <c r="M238" s="295"/>
      <c r="N238" s="295"/>
      <c r="O238" s="295"/>
    </row>
    <row r="239" spans="2:15" x14ac:dyDescent="0.35">
      <c r="B239" s="295"/>
      <c r="C239" s="295"/>
      <c r="D239" s="295"/>
      <c r="E239" s="295"/>
      <c r="F239" s="295"/>
      <c r="G239" s="295"/>
      <c r="H239" s="295"/>
      <c r="I239" s="295"/>
      <c r="J239" s="295"/>
      <c r="K239" s="295"/>
      <c r="L239" s="295"/>
      <c r="M239" s="295"/>
      <c r="N239" s="295"/>
      <c r="O239" s="295"/>
    </row>
    <row r="240" spans="2:15" x14ac:dyDescent="0.35">
      <c r="B240" s="295"/>
      <c r="C240" s="295"/>
      <c r="D240" s="295"/>
      <c r="E240" s="295"/>
      <c r="F240" s="295"/>
      <c r="G240" s="295"/>
      <c r="H240" s="295"/>
      <c r="I240" s="295"/>
      <c r="J240" s="295"/>
      <c r="K240" s="295"/>
      <c r="L240" s="295"/>
      <c r="M240" s="295"/>
      <c r="N240" s="295"/>
      <c r="O240" s="295"/>
    </row>
    <row r="241" spans="2:15" x14ac:dyDescent="0.35">
      <c r="B241" s="295"/>
      <c r="C241" s="295"/>
      <c r="D241" s="295"/>
      <c r="E241" s="295"/>
      <c r="F241" s="295"/>
      <c r="G241" s="295"/>
      <c r="H241" s="295"/>
      <c r="I241" s="295"/>
      <c r="J241" s="295"/>
      <c r="K241" s="295"/>
      <c r="L241" s="295"/>
      <c r="M241" s="295"/>
      <c r="N241" s="295"/>
      <c r="O241" s="295"/>
    </row>
    <row r="242" spans="2:15" x14ac:dyDescent="0.35">
      <c r="B242" s="295"/>
      <c r="C242" s="295"/>
      <c r="D242" s="295"/>
      <c r="E242" s="295"/>
      <c r="F242" s="295"/>
      <c r="G242" s="295"/>
      <c r="H242" s="295"/>
      <c r="I242" s="295"/>
      <c r="J242" s="295"/>
      <c r="K242" s="295"/>
      <c r="L242" s="295"/>
      <c r="M242" s="295"/>
      <c r="N242" s="295"/>
      <c r="O242" s="295"/>
    </row>
    <row r="243" spans="2:15" x14ac:dyDescent="0.35">
      <c r="B243" s="295"/>
      <c r="C243" s="295"/>
      <c r="D243" s="295"/>
      <c r="E243" s="295"/>
      <c r="F243" s="295"/>
      <c r="G243" s="295"/>
      <c r="H243" s="295"/>
      <c r="I243" s="295"/>
      <c r="J243" s="295"/>
      <c r="K243" s="295"/>
      <c r="L243" s="295"/>
      <c r="M243" s="295"/>
      <c r="N243" s="295"/>
      <c r="O243" s="295"/>
    </row>
    <row r="244" spans="2:15" x14ac:dyDescent="0.35">
      <c r="B244" s="295"/>
      <c r="C244" s="295"/>
      <c r="D244" s="295"/>
      <c r="E244" s="295"/>
      <c r="F244" s="295"/>
      <c r="G244" s="295"/>
      <c r="H244" s="295"/>
      <c r="I244" s="295"/>
      <c r="J244" s="295"/>
      <c r="K244" s="295"/>
      <c r="L244" s="295"/>
      <c r="M244" s="295"/>
      <c r="N244" s="295"/>
      <c r="O244" s="295"/>
    </row>
    <row r="245" spans="2:15" x14ac:dyDescent="0.35">
      <c r="B245" s="295"/>
      <c r="C245" s="295"/>
      <c r="D245" s="295"/>
      <c r="E245" s="295"/>
      <c r="F245" s="295"/>
      <c r="G245" s="295"/>
      <c r="H245" s="295"/>
      <c r="I245" s="295"/>
      <c r="J245" s="295"/>
      <c r="K245" s="295"/>
      <c r="L245" s="295"/>
      <c r="M245" s="295"/>
      <c r="N245" s="295"/>
      <c r="O245" s="295"/>
    </row>
    <row r="246" spans="2:15" x14ac:dyDescent="0.35">
      <c r="B246" s="295"/>
      <c r="C246" s="295"/>
      <c r="D246" s="295"/>
      <c r="E246" s="295"/>
      <c r="F246" s="295"/>
      <c r="G246" s="295"/>
      <c r="H246" s="295"/>
      <c r="I246" s="295"/>
      <c r="J246" s="295"/>
      <c r="K246" s="295"/>
      <c r="L246" s="295"/>
      <c r="M246" s="295"/>
      <c r="N246" s="295"/>
      <c r="O246" s="295"/>
    </row>
    <row r="247" spans="2:15" x14ac:dyDescent="0.35">
      <c r="B247" s="295"/>
      <c r="C247" s="295"/>
      <c r="D247" s="295"/>
      <c r="E247" s="295"/>
      <c r="F247" s="295"/>
      <c r="G247" s="295"/>
      <c r="H247" s="295"/>
      <c r="I247" s="295"/>
      <c r="J247" s="295"/>
      <c r="K247" s="295"/>
      <c r="L247" s="295"/>
      <c r="M247" s="295"/>
      <c r="N247" s="295"/>
      <c r="O247" s="295"/>
    </row>
    <row r="248" spans="2:15" x14ac:dyDescent="0.35">
      <c r="B248" s="295"/>
      <c r="C248" s="295"/>
      <c r="D248" s="295"/>
      <c r="E248" s="295"/>
      <c r="F248" s="295"/>
      <c r="G248" s="295"/>
      <c r="H248" s="295"/>
      <c r="I248" s="295"/>
      <c r="J248" s="295"/>
      <c r="K248" s="295"/>
      <c r="L248" s="295"/>
      <c r="M248" s="295"/>
      <c r="N248" s="295"/>
      <c r="O248" s="295"/>
    </row>
    <row r="249" spans="2:15" x14ac:dyDescent="0.35">
      <c r="B249" s="295"/>
      <c r="C249" s="295"/>
      <c r="D249" s="295"/>
      <c r="E249" s="295"/>
      <c r="F249" s="295"/>
      <c r="G249" s="295"/>
      <c r="H249" s="295"/>
      <c r="I249" s="295"/>
      <c r="J249" s="295"/>
      <c r="K249" s="295"/>
      <c r="L249" s="295"/>
      <c r="M249" s="295"/>
      <c r="N249" s="295"/>
      <c r="O249" s="295"/>
    </row>
    <row r="250" spans="2:15" x14ac:dyDescent="0.35">
      <c r="B250" s="295"/>
      <c r="C250" s="295"/>
      <c r="D250" s="295"/>
      <c r="E250" s="295"/>
      <c r="F250" s="295"/>
      <c r="G250" s="295"/>
      <c r="H250" s="295"/>
      <c r="I250" s="295"/>
      <c r="J250" s="295"/>
      <c r="K250" s="295"/>
      <c r="L250" s="295"/>
      <c r="M250" s="295"/>
      <c r="N250" s="295"/>
      <c r="O250" s="295"/>
    </row>
    <row r="251" spans="2:15" x14ac:dyDescent="0.35">
      <c r="B251" s="295"/>
      <c r="C251" s="295"/>
      <c r="D251" s="295"/>
      <c r="E251" s="295"/>
      <c r="F251" s="295"/>
      <c r="G251" s="295"/>
      <c r="H251" s="295"/>
      <c r="I251" s="295"/>
      <c r="J251" s="295"/>
      <c r="K251" s="295"/>
      <c r="L251" s="295"/>
      <c r="M251" s="295"/>
      <c r="N251" s="295"/>
      <c r="O251" s="295"/>
    </row>
    <row r="252" spans="2:15" x14ac:dyDescent="0.35">
      <c r="B252" s="295"/>
      <c r="C252" s="295"/>
      <c r="D252" s="295"/>
      <c r="E252" s="295"/>
      <c r="F252" s="295"/>
      <c r="G252" s="295"/>
      <c r="H252" s="295"/>
      <c r="I252" s="295"/>
      <c r="J252" s="295"/>
      <c r="K252" s="295"/>
      <c r="L252" s="295"/>
      <c r="M252" s="295"/>
      <c r="N252" s="295"/>
      <c r="O252" s="295"/>
    </row>
    <row r="253" spans="2:15" x14ac:dyDescent="0.35">
      <c r="B253" s="295"/>
      <c r="C253" s="295"/>
      <c r="D253" s="295"/>
      <c r="E253" s="295"/>
      <c r="F253" s="295"/>
      <c r="G253" s="295"/>
      <c r="H253" s="295"/>
      <c r="I253" s="295"/>
      <c r="J253" s="295"/>
      <c r="K253" s="295"/>
      <c r="L253" s="295"/>
      <c r="M253" s="295"/>
      <c r="N253" s="295"/>
      <c r="O253" s="295"/>
    </row>
    <row r="254" spans="2:15" x14ac:dyDescent="0.35">
      <c r="B254" s="295"/>
      <c r="C254" s="295"/>
      <c r="D254" s="295"/>
      <c r="E254" s="295"/>
      <c r="F254" s="295"/>
      <c r="G254" s="295"/>
      <c r="H254" s="295"/>
      <c r="I254" s="295"/>
      <c r="J254" s="295"/>
      <c r="K254" s="295"/>
      <c r="L254" s="295"/>
      <c r="M254" s="295"/>
      <c r="N254" s="295"/>
      <c r="O254" s="295"/>
    </row>
    <row r="255" spans="2:15" x14ac:dyDescent="0.35">
      <c r="B255" s="295"/>
      <c r="C255" s="295"/>
      <c r="D255" s="295"/>
      <c r="E255" s="295"/>
      <c r="F255" s="295"/>
      <c r="G255" s="295"/>
      <c r="H255" s="295"/>
      <c r="I255" s="295"/>
      <c r="J255" s="295"/>
      <c r="K255" s="295"/>
      <c r="L255" s="295"/>
      <c r="M255" s="295"/>
      <c r="N255" s="295"/>
      <c r="O255" s="295"/>
    </row>
    <row r="256" spans="2:15" x14ac:dyDescent="0.35">
      <c r="B256" s="295"/>
      <c r="C256" s="295"/>
      <c r="D256" s="295"/>
      <c r="E256" s="295"/>
      <c r="F256" s="295"/>
      <c r="G256" s="295"/>
      <c r="H256" s="295"/>
      <c r="I256" s="295"/>
      <c r="J256" s="295"/>
      <c r="K256" s="295"/>
      <c r="L256" s="295"/>
      <c r="M256" s="295"/>
      <c r="N256" s="295"/>
      <c r="O256" s="295"/>
    </row>
    <row r="257" spans="2:15" x14ac:dyDescent="0.35">
      <c r="B257" s="295"/>
      <c r="C257" s="295"/>
      <c r="D257" s="295"/>
      <c r="E257" s="295"/>
      <c r="F257" s="295"/>
      <c r="G257" s="295"/>
      <c r="H257" s="295"/>
      <c r="I257" s="295"/>
      <c r="J257" s="295"/>
      <c r="K257" s="295"/>
      <c r="L257" s="295"/>
      <c r="M257" s="295"/>
      <c r="N257" s="295"/>
      <c r="O257" s="295"/>
    </row>
    <row r="258" spans="2:15" x14ac:dyDescent="0.35">
      <c r="B258" s="295"/>
      <c r="C258" s="295"/>
      <c r="D258" s="295"/>
      <c r="E258" s="295"/>
      <c r="F258" s="295"/>
      <c r="G258" s="295"/>
      <c r="H258" s="295"/>
      <c r="I258" s="295"/>
      <c r="J258" s="295"/>
      <c r="K258" s="295"/>
      <c r="L258" s="295"/>
      <c r="M258" s="295"/>
      <c r="N258" s="295"/>
      <c r="O258" s="295"/>
    </row>
    <row r="259" spans="2:15" x14ac:dyDescent="0.35">
      <c r="B259" s="295"/>
      <c r="C259" s="295"/>
      <c r="D259" s="295"/>
      <c r="E259" s="295"/>
      <c r="F259" s="295"/>
      <c r="G259" s="295"/>
      <c r="H259" s="295"/>
      <c r="I259" s="295"/>
      <c r="J259" s="295"/>
      <c r="K259" s="295"/>
      <c r="L259" s="295"/>
      <c r="M259" s="295"/>
      <c r="N259" s="295"/>
      <c r="O259" s="295"/>
    </row>
    <row r="260" spans="2:15" x14ac:dyDescent="0.35">
      <c r="B260" s="295"/>
      <c r="C260" s="295"/>
      <c r="D260" s="295"/>
      <c r="E260" s="295"/>
      <c r="F260" s="295"/>
      <c r="G260" s="295"/>
      <c r="H260" s="295"/>
      <c r="I260" s="295"/>
      <c r="J260" s="295"/>
      <c r="K260" s="295"/>
      <c r="L260" s="295"/>
      <c r="M260" s="295"/>
      <c r="N260" s="295"/>
      <c r="O260" s="295"/>
    </row>
    <row r="261" spans="2:15" x14ac:dyDescent="0.35">
      <c r="B261" s="295"/>
      <c r="C261" s="295"/>
      <c r="D261" s="295"/>
      <c r="E261" s="295"/>
      <c r="F261" s="295"/>
      <c r="G261" s="295"/>
      <c r="H261" s="295"/>
      <c r="I261" s="295"/>
      <c r="J261" s="295"/>
      <c r="K261" s="295"/>
      <c r="L261" s="295"/>
      <c r="M261" s="295"/>
      <c r="N261" s="295"/>
      <c r="O261" s="295"/>
    </row>
    <row r="262" spans="2:15" x14ac:dyDescent="0.35">
      <c r="B262" s="295"/>
      <c r="C262" s="295"/>
      <c r="D262" s="295"/>
      <c r="E262" s="295"/>
      <c r="F262" s="295"/>
      <c r="G262" s="295"/>
      <c r="H262" s="295"/>
      <c r="I262" s="295"/>
      <c r="J262" s="295"/>
      <c r="K262" s="295"/>
      <c r="L262" s="295"/>
      <c r="M262" s="295"/>
      <c r="N262" s="295"/>
      <c r="O262" s="295"/>
    </row>
    <row r="263" spans="2:15" x14ac:dyDescent="0.35">
      <c r="B263" s="295"/>
      <c r="C263" s="295"/>
      <c r="D263" s="295"/>
      <c r="E263" s="295"/>
      <c r="F263" s="295"/>
      <c r="G263" s="295"/>
      <c r="H263" s="295"/>
      <c r="I263" s="295"/>
      <c r="J263" s="295"/>
      <c r="K263" s="295"/>
      <c r="L263" s="295"/>
      <c r="M263" s="295"/>
      <c r="N263" s="295"/>
      <c r="O263" s="295"/>
    </row>
    <row r="264" spans="2:15" x14ac:dyDescent="0.35">
      <c r="B264" s="295"/>
      <c r="C264" s="295"/>
      <c r="D264" s="295"/>
      <c r="E264" s="295"/>
      <c r="F264" s="295"/>
      <c r="G264" s="295"/>
      <c r="H264" s="295"/>
      <c r="I264" s="295"/>
      <c r="J264" s="295"/>
      <c r="K264" s="295"/>
      <c r="L264" s="295"/>
      <c r="M264" s="295"/>
      <c r="N264" s="295"/>
      <c r="O264" s="295"/>
    </row>
    <row r="265" spans="2:15" x14ac:dyDescent="0.35">
      <c r="B265" s="295"/>
      <c r="C265" s="295"/>
      <c r="D265" s="295"/>
      <c r="E265" s="295"/>
      <c r="F265" s="295"/>
      <c r="G265" s="295"/>
      <c r="H265" s="295"/>
      <c r="I265" s="295"/>
      <c r="J265" s="295"/>
      <c r="K265" s="295"/>
      <c r="L265" s="295"/>
      <c r="M265" s="295"/>
      <c r="N265" s="295"/>
      <c r="O265" s="295"/>
    </row>
    <row r="266" spans="2:15" x14ac:dyDescent="0.35">
      <c r="B266" s="295"/>
      <c r="C266" s="295"/>
      <c r="D266" s="295"/>
      <c r="E266" s="295"/>
      <c r="F266" s="295"/>
      <c r="G266" s="295"/>
      <c r="H266" s="295"/>
      <c r="I266" s="295"/>
      <c r="J266" s="295"/>
      <c r="K266" s="295"/>
      <c r="L266" s="295"/>
      <c r="M266" s="295"/>
      <c r="N266" s="295"/>
      <c r="O266" s="295"/>
    </row>
    <row r="267" spans="2:15" x14ac:dyDescent="0.35">
      <c r="B267" s="295"/>
      <c r="C267" s="295"/>
      <c r="D267" s="295"/>
      <c r="E267" s="295"/>
      <c r="F267" s="295"/>
      <c r="G267" s="295"/>
      <c r="H267" s="295"/>
      <c r="I267" s="295"/>
      <c r="J267" s="295"/>
      <c r="K267" s="295"/>
      <c r="L267" s="295"/>
      <c r="M267" s="295"/>
      <c r="N267" s="295"/>
      <c r="O267" s="295"/>
    </row>
    <row r="268" spans="2:15" x14ac:dyDescent="0.35">
      <c r="B268" s="295"/>
      <c r="C268" s="295"/>
      <c r="D268" s="295"/>
      <c r="E268" s="295"/>
      <c r="F268" s="295"/>
      <c r="G268" s="295"/>
      <c r="H268" s="295"/>
      <c r="I268" s="295"/>
      <c r="J268" s="295"/>
      <c r="K268" s="295"/>
      <c r="L268" s="295"/>
      <c r="M268" s="295"/>
      <c r="N268" s="295"/>
      <c r="O268" s="295"/>
    </row>
    <row r="269" spans="2:15" x14ac:dyDescent="0.35">
      <c r="B269" s="295"/>
      <c r="C269" s="295"/>
      <c r="D269" s="295"/>
      <c r="E269" s="295"/>
      <c r="F269" s="295"/>
      <c r="G269" s="295"/>
      <c r="H269" s="295"/>
      <c r="I269" s="295"/>
      <c r="J269" s="295"/>
      <c r="K269" s="295"/>
      <c r="L269" s="295"/>
      <c r="M269" s="295"/>
      <c r="N269" s="295"/>
      <c r="O269" s="295"/>
    </row>
    <row r="270" spans="2:15" x14ac:dyDescent="0.35">
      <c r="B270" s="295"/>
      <c r="C270" s="295"/>
      <c r="D270" s="295"/>
      <c r="E270" s="295"/>
      <c r="F270" s="295"/>
      <c r="G270" s="295"/>
      <c r="H270" s="295"/>
      <c r="I270" s="295"/>
      <c r="J270" s="295"/>
      <c r="K270" s="295"/>
      <c r="L270" s="295"/>
      <c r="M270" s="295"/>
      <c r="N270" s="295"/>
      <c r="O270" s="295"/>
    </row>
  </sheetData>
  <dataConsolidate/>
  <mergeCells count="5">
    <mergeCell ref="P6:P7"/>
    <mergeCell ref="P8:P9"/>
    <mergeCell ref="N4:P4"/>
    <mergeCell ref="A2:P2"/>
    <mergeCell ref="A4:L4"/>
  </mergeCells>
  <conditionalFormatting sqref="P14:P61 K14:K61">
    <cfRule type="cellIs" dxfId="23" priority="3" operator="between">
      <formula>13</formula>
      <formula>25</formula>
    </cfRule>
    <cfRule type="cellIs" dxfId="22" priority="4" operator="between">
      <formula>5</formula>
      <formula>12</formula>
    </cfRule>
    <cfRule type="cellIs" dxfId="21" priority="5" operator="between">
      <formula>1</formula>
      <formula>4</formula>
    </cfRule>
  </conditionalFormatting>
  <dataValidations count="16">
    <dataValidation allowBlank="1" showInputMessage="1" showErrorMessage="1" promptTitle="Guide for Risk Description" sqref="G12:H12" xr:uid="{667BC797-1956-4A29-AD94-D7ECE96288E8}"/>
    <dataValidation allowBlank="1" showErrorMessage="1" promptTitle="Purpose" prompt="Name the item and its purpose" sqref="L18:M61 E16:G61 H19:H61 P14:P61 K14:K61" xr:uid="{BBD79949-7300-447F-B12F-C545D64B1B3E}"/>
    <dataValidation allowBlank="1" showInputMessage="1" showErrorMessage="1" prompt="NEGLIGIBLE:_x000a_Risks where the consequences will not be severe and the associated losses will be minor.  " sqref="O6" xr:uid="{EF121E80-AF3F-4B6B-BDF6-E48C845F81A5}"/>
    <dataValidation allowBlank="1" showInputMessage="1" showErrorMessage="1" prompt="MINOR: _x000a_Risks which have a noticeable effect on project deliverables" sqref="O7" xr:uid="{65AC00D8-CEA8-490B-BBF3-F45486D1EDA9}"/>
    <dataValidation allowBlank="1" showInputMessage="1" showErrorMessage="1" prompt="SIGNIFICANT:_x000a_Risks that effect the project or applicant and will result in medium-long term damage to project.  Mayor impact on project objectives._x000a_" sqref="O9" xr:uid="{84CF0660-2175-4302-95FB-5CB689EABA03}"/>
    <dataValidation allowBlank="1" showInputMessage="1" showErrorMessage="1" prompt="SEVERE:_x000a_Risks which can have a catastrophic effect on the project or applicant.  May result in critical financial loss.  Severe impact on project objectives." sqref="O10" xr:uid="{A47DD32A-FE8A-4BF7-8AB7-A1562383FCF2}"/>
    <dataValidation allowBlank="1" showInputMessage="1" showErrorMessage="1" prompt="MODERATE:_x000a_Risks which have a major effect of the project or applicant.  May result in major financial loss.  Significant impact on project objectives" sqref="O8" xr:uid="{DC2A2269-FC84-454F-9BFC-4FBB943FEDE7}"/>
    <dataValidation allowBlank="1" showInputMessage="1" showErrorMessage="1" prompt="REMOTE / UNLIKELY:_x000a_Risk Is never likely to occur" sqref="N6" xr:uid="{3DEEBBB0-4282-4AE1-A05E-07378A8973A7}"/>
    <dataValidation allowBlank="1" showInputMessage="1" showErrorMessage="1" prompt="UNLIKELY:_x000a_May occur, requires specific action to avoid" sqref="N7" xr:uid="{C0E42849-1684-4D18-9A54-0574AEFB0AF3}"/>
    <dataValidation allowBlank="1" showInputMessage="1" showErrorMessage="1" prompt="POSSIBLE:_x000a_Could possibly occur without specific action to avoid" sqref="N8" xr:uid="{0617AE78-B4CF-4C4A-B629-AC5D24ED8C1C}"/>
    <dataValidation allowBlank="1" showInputMessage="1" showErrorMessage="1" prompt="PROBABLE / LIKELY:_x000a_Will probably occure without specific action to avoid" sqref="N9" xr:uid="{E1E3F76F-B53A-4FFB-ADD7-3C4C4568AB9A}"/>
    <dataValidation allowBlank="1" showInputMessage="1" showErrorMessage="1" prompt="CERTAIN / VERY LIKELY:_x000a_Is expected to occur without specific action to avoid" sqref="N10" xr:uid="{BD1AE8C0-78D6-4431-B0A0-573AFFD7C9B5}"/>
    <dataValidation allowBlank="1" showInputMessage="1" showErrorMessage="1" prompt="MINOR:_x000a_Delivery unaffected and there are options available to mitigate/resolve risk" sqref="P6" xr:uid="{D860F92C-F5BB-4D8E-93C4-49CEAA82DAE3}"/>
    <dataValidation allowBlank="1" showInputMessage="1" showErrorMessage="1" prompt="MAJOR:_x000a_Delivery of the project is impacted with options to mitigate/resolve the risk" sqref="P8" xr:uid="{552A5DED-DBA4-4C02-BEFF-BEA81B30D103}"/>
    <dataValidation allowBlank="1" showInputMessage="1" showErrorMessage="1" prompt="CRITICAL_x000a_Significant impact on deliver of the preojct with minimal options to resolve" sqref="P10" xr:uid="{D0A5DB2B-4C53-48A0-BC3F-507CEB05A866}"/>
    <dataValidation type="whole" allowBlank="1" showInputMessage="1" showErrorMessage="1" sqref="I16:J61 N16:O61" xr:uid="{758EBD9E-7050-42DA-B669-ABC40609FCF1}">
      <formula1>1</formula1>
      <formula2>5</formula2>
    </dataValidation>
  </dataValidations>
  <pageMargins left="0.39370078740157483" right="0.39370078740157483" top="0.59055118110236227" bottom="0.39370078740157483" header="0.19685039370078741" footer="0.19685039370078741"/>
  <pageSetup paperSize="8" scale="67" fitToWidth="0" orientation="landscape" r:id="rId1"/>
  <headerFooter>
    <oddHeader>&amp;L&amp;"Segoe UI,Bold"&amp;14&amp;A</oddHeader>
  </headerFooter>
  <rowBreaks count="1" manualBreakCount="1">
    <brk id="31" max="16383" man="1"/>
  </rowBreaks>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ErrorMessage="1" promptTitle="Purpose" prompt="Name the item and its purpose" xr:uid="{3B258847-6A5C-4042-8866-76665F060351}">
          <x14:formula1>
            <xm:f>'Data lists'!$C$2:$C$3</xm:f>
          </x14:formula1>
          <xm:sqref>D16:D61</xm:sqref>
        </x14:dataValidation>
        <x14:dataValidation type="list" allowBlank="1" showErrorMessage="1" promptTitle="Purpose" prompt="Name the item and its purpose" xr:uid="{E8AF4571-7798-493B-85A8-469DFD8CA09A}">
          <x14:formula1>
            <xm:f>'Data lists'!$B$1:$B$11</xm:f>
          </x14:formula1>
          <xm:sqref>C16:C61</xm:sqref>
        </x14:dataValidation>
        <x14:dataValidation type="list" allowBlank="1" showInputMessage="1" showErrorMessage="1" xr:uid="{AB30396F-52D4-417F-AAE3-86BD62C9AD8B}">
          <x14:formula1>
            <xm:f>'Data lists'!$C$22:$C$23</xm:f>
          </x14:formula1>
          <xm:sqref>B14:B61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58"/>
  <sheetViews>
    <sheetView showGridLines="0" topLeftCell="A7" zoomScaleNormal="100" workbookViewId="0">
      <selection activeCell="B19" sqref="B19:B21"/>
    </sheetView>
  </sheetViews>
  <sheetFormatPr defaultColWidth="8.54296875" defaultRowHeight="16.5" x14ac:dyDescent="0.45"/>
  <cols>
    <col min="1" max="1" width="113.453125" style="8" bestFit="1" customWidth="1"/>
    <col min="2" max="2" width="21.453125" style="8" bestFit="1" customWidth="1"/>
    <col min="3" max="3" width="8.90625" style="8" customWidth="1"/>
    <col min="4" max="4" width="8.54296875" style="8"/>
    <col min="5" max="5" width="8.54296875" style="8" customWidth="1"/>
    <col min="6" max="8" width="8.54296875" style="8"/>
    <col min="9" max="9" width="8.54296875" style="8" customWidth="1"/>
    <col min="10" max="16384" width="8.54296875" style="8"/>
  </cols>
  <sheetData>
    <row r="1" spans="1:4" x14ac:dyDescent="0.45">
      <c r="A1" s="11" t="s">
        <v>261</v>
      </c>
    </row>
    <row r="3" spans="1:4" ht="18.75" customHeight="1" x14ac:dyDescent="0.45">
      <c r="A3" s="17" t="s">
        <v>262</v>
      </c>
      <c r="B3" s="46" t="s">
        <v>263</v>
      </c>
      <c r="C3" s="18" t="s">
        <v>264</v>
      </c>
    </row>
    <row r="4" spans="1:4" ht="66" x14ac:dyDescent="0.45">
      <c r="A4" s="13" t="s">
        <v>265</v>
      </c>
      <c r="B4" s="28" t="s">
        <v>266</v>
      </c>
      <c r="C4" s="65">
        <v>5</v>
      </c>
      <c r="D4" s="61"/>
    </row>
    <row r="5" spans="1:4" ht="93.75" customHeight="1" x14ac:dyDescent="0.45">
      <c r="A5" s="13" t="s">
        <v>267</v>
      </c>
      <c r="B5" s="28" t="s">
        <v>268</v>
      </c>
      <c r="C5" s="65">
        <v>4</v>
      </c>
      <c r="D5" s="61"/>
    </row>
    <row r="6" spans="1:4" ht="80.25" customHeight="1" x14ac:dyDescent="0.45">
      <c r="A6" s="13" t="s">
        <v>269</v>
      </c>
      <c r="B6" s="28" t="s">
        <v>270</v>
      </c>
      <c r="C6" s="65">
        <v>3</v>
      </c>
      <c r="D6" s="61"/>
    </row>
    <row r="7" spans="1:4" ht="84" customHeight="1" x14ac:dyDescent="0.45">
      <c r="A7" s="20" t="s">
        <v>271</v>
      </c>
      <c r="B7" s="28" t="s">
        <v>272</v>
      </c>
      <c r="C7" s="65">
        <v>2</v>
      </c>
      <c r="D7" s="61"/>
    </row>
    <row r="8" spans="1:4" ht="82.5" customHeight="1" x14ac:dyDescent="0.45">
      <c r="A8" s="67" t="s">
        <v>273</v>
      </c>
      <c r="B8" s="28" t="s">
        <v>274</v>
      </c>
      <c r="C8" s="65">
        <v>1</v>
      </c>
      <c r="D8" s="61"/>
    </row>
    <row r="9" spans="1:4" x14ac:dyDescent="0.45">
      <c r="B9" s="61"/>
      <c r="C9" s="61"/>
      <c r="D9" s="61"/>
    </row>
    <row r="10" spans="1:4" x14ac:dyDescent="0.45">
      <c r="B10" s="61"/>
      <c r="C10" s="61"/>
      <c r="D10" s="61"/>
    </row>
    <row r="11" spans="1:4" x14ac:dyDescent="0.45">
      <c r="A11" s="11" t="s">
        <v>275</v>
      </c>
      <c r="B11" s="61"/>
      <c r="C11" s="61"/>
      <c r="D11" s="61"/>
    </row>
    <row r="12" spans="1:4" ht="24.75" customHeight="1" x14ac:dyDescent="0.45">
      <c r="A12" s="21" t="s">
        <v>276</v>
      </c>
      <c r="B12" s="24" t="s">
        <v>277</v>
      </c>
      <c r="C12" s="65">
        <v>5</v>
      </c>
      <c r="D12" s="61"/>
    </row>
    <row r="13" spans="1:4" ht="18" customHeight="1" x14ac:dyDescent="0.45">
      <c r="A13" s="22" t="s">
        <v>278</v>
      </c>
      <c r="B13" s="24" t="s">
        <v>279</v>
      </c>
      <c r="C13" s="65">
        <v>4</v>
      </c>
      <c r="D13" s="61"/>
    </row>
    <row r="14" spans="1:4" ht="15.75" customHeight="1" x14ac:dyDescent="0.45">
      <c r="A14" s="23" t="s">
        <v>280</v>
      </c>
      <c r="B14" s="24" t="s">
        <v>281</v>
      </c>
      <c r="C14" s="65">
        <v>3</v>
      </c>
      <c r="D14" s="61"/>
    </row>
    <row r="15" spans="1:4" ht="22.5" customHeight="1" x14ac:dyDescent="0.45">
      <c r="A15" s="21" t="s">
        <v>282</v>
      </c>
      <c r="B15" s="24" t="s">
        <v>283</v>
      </c>
      <c r="C15" s="65">
        <v>2</v>
      </c>
      <c r="D15" s="61"/>
    </row>
    <row r="16" spans="1:4" ht="21.75" customHeight="1" x14ac:dyDescent="0.45">
      <c r="A16" s="21" t="s">
        <v>284</v>
      </c>
      <c r="B16" s="24" t="s">
        <v>285</v>
      </c>
      <c r="C16" s="65">
        <v>1</v>
      </c>
      <c r="D16" s="61"/>
    </row>
    <row r="17" spans="1:4" x14ac:dyDescent="0.45">
      <c r="B17" s="61"/>
      <c r="C17" s="61"/>
      <c r="D17" s="61"/>
    </row>
    <row r="18" spans="1:4" ht="21.75" customHeight="1" x14ac:dyDescent="0.45">
      <c r="A18" s="63" t="s">
        <v>286</v>
      </c>
      <c r="B18" s="64"/>
      <c r="C18" s="61"/>
      <c r="D18" s="61"/>
    </row>
    <row r="19" spans="1:4" ht="21.75" customHeight="1" x14ac:dyDescent="0.45">
      <c r="A19" s="19" t="s">
        <v>287</v>
      </c>
      <c r="B19" s="28" t="s">
        <v>288</v>
      </c>
      <c r="C19" s="61"/>
      <c r="D19" s="61"/>
    </row>
    <row r="20" spans="1:4" ht="17.25" customHeight="1" x14ac:dyDescent="0.45">
      <c r="A20" s="19" t="s">
        <v>289</v>
      </c>
      <c r="B20" s="28" t="s">
        <v>290</v>
      </c>
      <c r="C20" s="61"/>
      <c r="D20" s="61"/>
    </row>
    <row r="21" spans="1:4" ht="21.75" customHeight="1" x14ac:dyDescent="0.45">
      <c r="A21" s="19" t="s">
        <v>291</v>
      </c>
      <c r="B21" s="28" t="s">
        <v>292</v>
      </c>
      <c r="C21" s="61"/>
      <c r="D21" s="61"/>
    </row>
    <row r="22" spans="1:4" x14ac:dyDescent="0.45">
      <c r="B22" s="61"/>
      <c r="C22" s="61"/>
      <c r="D22" s="61"/>
    </row>
    <row r="23" spans="1:4" x14ac:dyDescent="0.45">
      <c r="B23" s="61"/>
      <c r="C23" s="61"/>
      <c r="D23" s="61"/>
    </row>
    <row r="24" spans="1:4" x14ac:dyDescent="0.45">
      <c r="B24" s="61"/>
      <c r="C24" s="61"/>
      <c r="D24" s="61"/>
    </row>
    <row r="25" spans="1:4" x14ac:dyDescent="0.45">
      <c r="B25" s="61"/>
      <c r="C25" s="61"/>
      <c r="D25" s="61"/>
    </row>
    <row r="26" spans="1:4" x14ac:dyDescent="0.45">
      <c r="B26" s="61"/>
      <c r="C26" s="61"/>
      <c r="D26" s="61"/>
    </row>
    <row r="27" spans="1:4" x14ac:dyDescent="0.45">
      <c r="B27" s="61"/>
      <c r="C27" s="61"/>
      <c r="D27" s="61"/>
    </row>
    <row r="28" spans="1:4" x14ac:dyDescent="0.45">
      <c r="B28" s="61"/>
      <c r="C28" s="61"/>
      <c r="D28" s="61"/>
    </row>
    <row r="29" spans="1:4" x14ac:dyDescent="0.45">
      <c r="B29" s="61"/>
      <c r="C29" s="61"/>
      <c r="D29" s="61"/>
    </row>
    <row r="30" spans="1:4" x14ac:dyDescent="0.45">
      <c r="B30" s="61"/>
      <c r="C30" s="61"/>
      <c r="D30" s="61"/>
    </row>
    <row r="31" spans="1:4" x14ac:dyDescent="0.45">
      <c r="B31" s="61"/>
      <c r="C31" s="61"/>
      <c r="D31" s="61"/>
    </row>
    <row r="32" spans="1:4" x14ac:dyDescent="0.45">
      <c r="B32" s="61"/>
      <c r="C32" s="61"/>
      <c r="D32" s="61"/>
    </row>
    <row r="33" spans="2:4" x14ac:dyDescent="0.45">
      <c r="B33" s="61"/>
      <c r="C33" s="61"/>
      <c r="D33" s="61"/>
    </row>
    <row r="34" spans="2:4" x14ac:dyDescent="0.45">
      <c r="B34" s="61"/>
      <c r="C34" s="61"/>
      <c r="D34" s="61"/>
    </row>
    <row r="35" spans="2:4" x14ac:dyDescent="0.45">
      <c r="B35" s="61"/>
      <c r="C35" s="61"/>
      <c r="D35" s="61"/>
    </row>
    <row r="36" spans="2:4" x14ac:dyDescent="0.45">
      <c r="B36" s="61"/>
      <c r="C36" s="61"/>
      <c r="D36" s="61"/>
    </row>
    <row r="37" spans="2:4" x14ac:dyDescent="0.45">
      <c r="B37" s="61"/>
      <c r="C37" s="61"/>
      <c r="D37" s="61"/>
    </row>
    <row r="38" spans="2:4" x14ac:dyDescent="0.45">
      <c r="B38" s="61"/>
      <c r="C38" s="61"/>
      <c r="D38" s="61"/>
    </row>
    <row r="39" spans="2:4" x14ac:dyDescent="0.45">
      <c r="B39" s="61"/>
      <c r="C39" s="61"/>
      <c r="D39" s="61"/>
    </row>
    <row r="40" spans="2:4" x14ac:dyDescent="0.45">
      <c r="B40" s="61"/>
      <c r="C40" s="61"/>
      <c r="D40" s="61"/>
    </row>
    <row r="41" spans="2:4" x14ac:dyDescent="0.45">
      <c r="B41" s="61"/>
      <c r="C41" s="61"/>
      <c r="D41" s="61"/>
    </row>
    <row r="42" spans="2:4" x14ac:dyDescent="0.45">
      <c r="B42" s="61"/>
      <c r="C42" s="61"/>
      <c r="D42" s="61"/>
    </row>
    <row r="43" spans="2:4" x14ac:dyDescent="0.45">
      <c r="B43" s="61"/>
      <c r="C43" s="61"/>
      <c r="D43" s="61"/>
    </row>
    <row r="44" spans="2:4" x14ac:dyDescent="0.45">
      <c r="B44" s="61"/>
      <c r="C44" s="61"/>
      <c r="D44" s="61"/>
    </row>
    <row r="45" spans="2:4" x14ac:dyDescent="0.45">
      <c r="B45" s="61"/>
      <c r="C45" s="61"/>
      <c r="D45" s="61"/>
    </row>
    <row r="58" spans="1:1" x14ac:dyDescent="0.45">
      <c r="A58" s="14" t="s">
        <v>293</v>
      </c>
    </row>
  </sheetData>
  <pageMargins left="0.25" right="0.25" top="0.94033333333333335" bottom="0.75" header="0.3" footer="0.3"/>
  <pageSetup paperSize="9" scale="54" orientation="portrait"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E99D3-FC5D-473A-A24E-BC99982A7E24}">
  <dimension ref="A1:BZ65"/>
  <sheetViews>
    <sheetView topLeftCell="F19" workbookViewId="0">
      <selection activeCell="H45" sqref="H45:M45"/>
    </sheetView>
  </sheetViews>
  <sheetFormatPr defaultColWidth="8.54296875" defaultRowHeight="16.5" x14ac:dyDescent="0.45"/>
  <cols>
    <col min="1" max="1" width="43.453125" style="8" bestFit="1" customWidth="1"/>
    <col min="2" max="2" width="21.90625" style="8" bestFit="1" customWidth="1"/>
    <col min="3" max="3" width="24.453125" style="8" bestFit="1" customWidth="1"/>
    <col min="4" max="4" width="24.453125" style="8" customWidth="1"/>
    <col min="5" max="5" width="8.54296875" style="8"/>
    <col min="6" max="6" width="15.54296875" style="8" customWidth="1"/>
    <col min="7" max="7" width="23.90625" style="8" bestFit="1" customWidth="1"/>
    <col min="8" max="27" width="2.453125" style="34" customWidth="1"/>
    <col min="28" max="28" width="2.54296875" style="34" customWidth="1"/>
    <col min="29" max="39" width="2.453125" style="34" customWidth="1"/>
    <col min="40" max="40" width="98.453125" style="8" bestFit="1" customWidth="1"/>
    <col min="41" max="41" width="18.453125" style="8" customWidth="1"/>
    <col min="42" max="42" width="27.90625" style="8" customWidth="1"/>
    <col min="43" max="43" width="8.54296875" style="8"/>
    <col min="44" max="44" width="15.54296875" style="8" customWidth="1"/>
    <col min="45" max="45" width="23.90625" style="8" bestFit="1" customWidth="1"/>
    <col min="46" max="69" width="5.08984375" style="8" customWidth="1"/>
    <col min="70" max="70" width="15.54296875" style="8" customWidth="1"/>
    <col min="71" max="71" width="8.54296875" style="8"/>
    <col min="72" max="72" width="34.453125" style="8" customWidth="1"/>
    <col min="73" max="16384" width="8.54296875" style="8"/>
  </cols>
  <sheetData>
    <row r="1" spans="1:78" s="45" customFormat="1" ht="66" customHeight="1" thickBot="1" x14ac:dyDescent="0.5">
      <c r="A1" s="39" t="s">
        <v>294</v>
      </c>
      <c r="B1" s="40" t="s">
        <v>295</v>
      </c>
      <c r="C1" s="40" t="s">
        <v>226</v>
      </c>
      <c r="D1" s="40" t="s">
        <v>149</v>
      </c>
      <c r="E1" s="40" t="s">
        <v>296</v>
      </c>
      <c r="F1" s="40" t="s">
        <v>150</v>
      </c>
      <c r="G1" s="40" t="s">
        <v>297</v>
      </c>
      <c r="H1" s="98" t="s">
        <v>298</v>
      </c>
      <c r="I1" s="99" t="s">
        <v>299</v>
      </c>
      <c r="J1" s="99" t="s">
        <v>300</v>
      </c>
      <c r="K1" s="99" t="s">
        <v>301</v>
      </c>
      <c r="L1" s="99" t="s">
        <v>302</v>
      </c>
      <c r="M1" s="99" t="s">
        <v>303</v>
      </c>
      <c r="N1" s="99" t="s">
        <v>304</v>
      </c>
      <c r="O1" s="99" t="s">
        <v>305</v>
      </c>
      <c r="P1" s="99" t="s">
        <v>306</v>
      </c>
      <c r="Q1" s="99" t="s">
        <v>307</v>
      </c>
      <c r="R1" s="99" t="s">
        <v>308</v>
      </c>
      <c r="S1" s="99" t="s">
        <v>309</v>
      </c>
      <c r="T1" s="99" t="s">
        <v>310</v>
      </c>
      <c r="U1" s="99" t="s">
        <v>311</v>
      </c>
      <c r="V1" s="99" t="s">
        <v>312</v>
      </c>
      <c r="W1" s="99" t="s">
        <v>313</v>
      </c>
      <c r="X1" s="99" t="s">
        <v>314</v>
      </c>
      <c r="Y1" s="99" t="s">
        <v>315</v>
      </c>
      <c r="Z1" s="99" t="s">
        <v>316</v>
      </c>
      <c r="AA1" s="99" t="s">
        <v>317</v>
      </c>
      <c r="AB1" s="99" t="s">
        <v>318</v>
      </c>
      <c r="AC1" s="99" t="s">
        <v>319</v>
      </c>
      <c r="AD1" s="99" t="s">
        <v>320</v>
      </c>
      <c r="AE1" s="99" t="s">
        <v>321</v>
      </c>
      <c r="AF1" s="99" t="s">
        <v>322</v>
      </c>
      <c r="AG1" s="99" t="s">
        <v>323</v>
      </c>
      <c r="AH1" s="99" t="s">
        <v>324</v>
      </c>
      <c r="AI1" s="99" t="s">
        <v>325</v>
      </c>
      <c r="AJ1" s="99" t="s">
        <v>326</v>
      </c>
      <c r="AK1" s="99" t="s">
        <v>327</v>
      </c>
      <c r="AL1" s="99" t="s">
        <v>328</v>
      </c>
      <c r="AM1" s="100" t="s">
        <v>329</v>
      </c>
      <c r="AN1" s="104" t="s">
        <v>330</v>
      </c>
      <c r="AO1" s="105" t="s">
        <v>331</v>
      </c>
      <c r="AP1" s="106" t="s">
        <v>332</v>
      </c>
      <c r="AQ1" s="40" t="s">
        <v>296</v>
      </c>
      <c r="AR1" s="40" t="s">
        <v>150</v>
      </c>
      <c r="AS1" s="40" t="s">
        <v>149</v>
      </c>
      <c r="AT1" s="98" t="s">
        <v>333</v>
      </c>
      <c r="AU1" s="99" t="s">
        <v>334</v>
      </c>
      <c r="AV1" s="99" t="s">
        <v>335</v>
      </c>
      <c r="AW1" s="99" t="s">
        <v>336</v>
      </c>
      <c r="AX1" s="99" t="s">
        <v>337</v>
      </c>
      <c r="AY1" s="99" t="s">
        <v>338</v>
      </c>
      <c r="AZ1" s="99" t="s">
        <v>339</v>
      </c>
      <c r="BA1" s="99" t="s">
        <v>340</v>
      </c>
      <c r="BB1" s="99" t="s">
        <v>341</v>
      </c>
      <c r="BC1" s="99" t="s">
        <v>342</v>
      </c>
      <c r="BD1" s="99" t="s">
        <v>343</v>
      </c>
      <c r="BE1" s="99" t="s">
        <v>344</v>
      </c>
      <c r="BF1" s="99" t="s">
        <v>345</v>
      </c>
      <c r="BG1" s="99" t="s">
        <v>346</v>
      </c>
      <c r="BH1" s="99" t="s">
        <v>347</v>
      </c>
      <c r="BI1" s="99" t="s">
        <v>348</v>
      </c>
      <c r="BJ1" s="99" t="s">
        <v>349</v>
      </c>
      <c r="BK1" s="99" t="s">
        <v>350</v>
      </c>
      <c r="BL1" s="99" t="s">
        <v>351</v>
      </c>
      <c r="BM1" s="99" t="s">
        <v>352</v>
      </c>
      <c r="BN1" s="99" t="s">
        <v>353</v>
      </c>
      <c r="BO1" s="99" t="s">
        <v>354</v>
      </c>
      <c r="BP1" s="99" t="s">
        <v>355</v>
      </c>
      <c r="BQ1" s="100" t="s">
        <v>356</v>
      </c>
      <c r="BR1" s="92" t="s">
        <v>357</v>
      </c>
      <c r="BS1" s="93" t="s">
        <v>358</v>
      </c>
      <c r="BT1" s="94" t="s">
        <v>332</v>
      </c>
      <c r="BU1" s="33"/>
      <c r="BV1" s="33"/>
      <c r="BW1" s="33"/>
      <c r="BX1" s="33"/>
      <c r="BY1" s="33"/>
      <c r="BZ1" s="33"/>
    </row>
    <row r="2" spans="1:78" s="43" customFormat="1" ht="11.5" x14ac:dyDescent="0.3">
      <c r="A2" s="47" t="s">
        <v>113</v>
      </c>
      <c r="B2" s="43" t="s">
        <v>249</v>
      </c>
      <c r="C2" s="43" t="s">
        <v>250</v>
      </c>
      <c r="D2" s="44" t="s">
        <v>152</v>
      </c>
      <c r="E2" s="44" t="s">
        <v>359</v>
      </c>
      <c r="F2" s="44" t="s">
        <v>360</v>
      </c>
      <c r="G2" s="44" t="s">
        <v>152</v>
      </c>
      <c r="H2" s="101" t="s">
        <v>361</v>
      </c>
      <c r="I2" s="101" t="s">
        <v>362</v>
      </c>
      <c r="J2" s="101" t="s">
        <v>363</v>
      </c>
      <c r="K2" s="101" t="s">
        <v>364</v>
      </c>
      <c r="L2" s="101" t="s">
        <v>180</v>
      </c>
      <c r="M2" s="101" t="s">
        <v>365</v>
      </c>
      <c r="N2" s="101" t="s">
        <v>366</v>
      </c>
      <c r="O2" s="101" t="s">
        <v>367</v>
      </c>
      <c r="P2" s="101" t="s">
        <v>368</v>
      </c>
      <c r="Q2" s="101" t="s">
        <v>369</v>
      </c>
      <c r="R2" s="101" t="s">
        <v>370</v>
      </c>
      <c r="S2" s="101" t="s">
        <v>371</v>
      </c>
      <c r="T2" s="101" t="s">
        <v>372</v>
      </c>
      <c r="U2" s="101" t="s">
        <v>373</v>
      </c>
      <c r="V2" s="101" t="s">
        <v>374</v>
      </c>
      <c r="W2" s="101" t="s">
        <v>375</v>
      </c>
      <c r="X2" s="101" t="s">
        <v>376</v>
      </c>
      <c r="Y2" s="101" t="s">
        <v>376</v>
      </c>
      <c r="Z2" s="101" t="s">
        <v>377</v>
      </c>
      <c r="AA2" s="101" t="s">
        <v>378</v>
      </c>
      <c r="AB2" s="101" t="s">
        <v>379</v>
      </c>
      <c r="AC2" s="101" t="s">
        <v>380</v>
      </c>
      <c r="AD2" s="101" t="s">
        <v>381</v>
      </c>
      <c r="AE2" s="101" t="s">
        <v>382</v>
      </c>
      <c r="AF2" s="101" t="s">
        <v>383</v>
      </c>
      <c r="AG2" s="101" t="s">
        <v>384</v>
      </c>
      <c r="AH2" s="101" t="s">
        <v>385</v>
      </c>
      <c r="AI2" s="101" t="s">
        <v>386</v>
      </c>
      <c r="AJ2" s="101" t="s">
        <v>387</v>
      </c>
      <c r="AK2" s="101" t="s">
        <v>388</v>
      </c>
      <c r="AL2" s="102" t="s">
        <v>389</v>
      </c>
      <c r="AM2" s="101" t="s">
        <v>390</v>
      </c>
      <c r="AN2" s="103" t="s">
        <v>391</v>
      </c>
      <c r="AO2" s="103" t="s">
        <v>362</v>
      </c>
      <c r="AP2" s="103" t="s">
        <v>181</v>
      </c>
      <c r="AQ2" s="41" t="s">
        <v>359</v>
      </c>
      <c r="AR2" s="41" t="s">
        <v>360</v>
      </c>
      <c r="AS2" s="41" t="s">
        <v>152</v>
      </c>
      <c r="AT2" s="95" t="s">
        <v>392</v>
      </c>
      <c r="AU2" s="95" t="s">
        <v>393</v>
      </c>
      <c r="AV2" s="95" t="s">
        <v>394</v>
      </c>
      <c r="AW2" s="95" t="s">
        <v>395</v>
      </c>
      <c r="AX2" s="95" t="s">
        <v>396</v>
      </c>
      <c r="AY2" s="95" t="s">
        <v>397</v>
      </c>
      <c r="AZ2" s="95" t="s">
        <v>398</v>
      </c>
      <c r="BA2" s="95" t="s">
        <v>399</v>
      </c>
      <c r="BB2" s="95" t="s">
        <v>400</v>
      </c>
      <c r="BC2" s="95" t="s">
        <v>401</v>
      </c>
      <c r="BD2" s="95" t="s">
        <v>402</v>
      </c>
      <c r="BE2" s="95" t="s">
        <v>403</v>
      </c>
      <c r="BF2" s="95" t="s">
        <v>404</v>
      </c>
      <c r="BG2" s="95" t="s">
        <v>405</v>
      </c>
      <c r="BH2" s="95" t="s">
        <v>406</v>
      </c>
      <c r="BI2" s="95" t="s">
        <v>407</v>
      </c>
      <c r="BJ2" s="95" t="s">
        <v>408</v>
      </c>
      <c r="BK2" s="95" t="s">
        <v>409</v>
      </c>
      <c r="BL2" s="95" t="s">
        <v>410</v>
      </c>
      <c r="BM2" s="95" t="s">
        <v>411</v>
      </c>
      <c r="BN2" s="95" t="s">
        <v>412</v>
      </c>
      <c r="BO2" s="95" t="s">
        <v>413</v>
      </c>
      <c r="BP2" s="96" t="s">
        <v>414</v>
      </c>
      <c r="BQ2" s="97" t="s">
        <v>415</v>
      </c>
      <c r="BR2" s="91" t="s">
        <v>416</v>
      </c>
      <c r="BS2" s="91" t="s">
        <v>397</v>
      </c>
      <c r="BT2" s="91" t="s">
        <v>417</v>
      </c>
    </row>
    <row r="3" spans="1:78" s="43" customFormat="1" ht="11.5" x14ac:dyDescent="0.3">
      <c r="A3" s="47" t="s">
        <v>418</v>
      </c>
      <c r="B3" s="43" t="s">
        <v>419</v>
      </c>
      <c r="C3" s="43" t="s">
        <v>420</v>
      </c>
      <c r="D3" s="50" t="s">
        <v>158</v>
      </c>
      <c r="E3" s="44" t="s">
        <v>421</v>
      </c>
      <c r="F3" s="44" t="s">
        <v>422</v>
      </c>
      <c r="G3" s="44" t="s">
        <v>152</v>
      </c>
      <c r="H3" s="48" t="s">
        <v>361</v>
      </c>
      <c r="I3" s="48" t="s">
        <v>362</v>
      </c>
      <c r="J3" s="48" t="s">
        <v>363</v>
      </c>
      <c r="K3" s="48" t="s">
        <v>364</v>
      </c>
      <c r="L3" s="48" t="s">
        <v>180</v>
      </c>
      <c r="M3" s="48" t="s">
        <v>365</v>
      </c>
      <c r="N3" s="48" t="s">
        <v>366</v>
      </c>
      <c r="O3" s="48" t="s">
        <v>367</v>
      </c>
      <c r="P3" s="48" t="s">
        <v>368</v>
      </c>
      <c r="Q3" s="48" t="s">
        <v>369</v>
      </c>
      <c r="R3" s="48" t="s">
        <v>370</v>
      </c>
      <c r="S3" s="48" t="s">
        <v>371</v>
      </c>
      <c r="T3" s="48" t="s">
        <v>372</v>
      </c>
      <c r="U3" s="48" t="s">
        <v>373</v>
      </c>
      <c r="V3" s="48" t="s">
        <v>374</v>
      </c>
      <c r="W3" s="48" t="s">
        <v>375</v>
      </c>
      <c r="X3" s="48" t="s">
        <v>376</v>
      </c>
      <c r="Y3" s="48" t="s">
        <v>376</v>
      </c>
      <c r="Z3" s="48" t="s">
        <v>377</v>
      </c>
      <c r="AA3" s="48" t="s">
        <v>378</v>
      </c>
      <c r="AB3" s="48" t="s">
        <v>379</v>
      </c>
      <c r="AC3" s="48" t="s">
        <v>380</v>
      </c>
      <c r="AD3" s="48" t="s">
        <v>381</v>
      </c>
      <c r="AE3" s="48" t="s">
        <v>382</v>
      </c>
      <c r="AF3" s="48" t="s">
        <v>383</v>
      </c>
      <c r="AG3" s="48" t="s">
        <v>384</v>
      </c>
      <c r="AH3" s="48" t="s">
        <v>385</v>
      </c>
      <c r="AI3" s="48" t="s">
        <v>386</v>
      </c>
      <c r="AJ3" s="48" t="s">
        <v>387</v>
      </c>
      <c r="AK3" s="48" t="s">
        <v>388</v>
      </c>
      <c r="AL3" s="49" t="s">
        <v>389</v>
      </c>
      <c r="AM3" s="48" t="s">
        <v>390</v>
      </c>
      <c r="AN3" s="35" t="s">
        <v>423</v>
      </c>
      <c r="AO3" s="35" t="s">
        <v>375</v>
      </c>
      <c r="AP3" s="35" t="s">
        <v>181</v>
      </c>
      <c r="AQ3" s="41" t="s">
        <v>421</v>
      </c>
      <c r="AR3" s="41" t="s">
        <v>422</v>
      </c>
      <c r="AS3" s="41" t="s">
        <v>152</v>
      </c>
      <c r="AT3" s="77" t="s">
        <v>392</v>
      </c>
      <c r="AU3" s="77" t="s">
        <v>393</v>
      </c>
      <c r="AV3" s="77" t="s">
        <v>394</v>
      </c>
      <c r="AW3" s="77" t="s">
        <v>395</v>
      </c>
      <c r="AX3" s="77" t="s">
        <v>396</v>
      </c>
      <c r="AY3" s="77" t="s">
        <v>397</v>
      </c>
      <c r="AZ3" s="77" t="s">
        <v>398</v>
      </c>
      <c r="BA3" s="77" t="s">
        <v>399</v>
      </c>
      <c r="BB3" s="77" t="s">
        <v>400</v>
      </c>
      <c r="BC3" s="77" t="s">
        <v>401</v>
      </c>
      <c r="BD3" s="77" t="s">
        <v>402</v>
      </c>
      <c r="BE3" s="77" t="s">
        <v>403</v>
      </c>
      <c r="BF3" s="77" t="s">
        <v>404</v>
      </c>
      <c r="BG3" s="77" t="s">
        <v>405</v>
      </c>
      <c r="BH3" s="77" t="s">
        <v>406</v>
      </c>
      <c r="BI3" s="77" t="s">
        <v>407</v>
      </c>
      <c r="BJ3" s="77" t="s">
        <v>408</v>
      </c>
      <c r="BK3" s="77" t="s">
        <v>409</v>
      </c>
      <c r="BL3" s="77" t="s">
        <v>410</v>
      </c>
      <c r="BM3" s="77" t="s">
        <v>411</v>
      </c>
      <c r="BN3" s="77" t="s">
        <v>412</v>
      </c>
      <c r="BO3" s="77" t="s">
        <v>413</v>
      </c>
      <c r="BP3" s="78" t="s">
        <v>414</v>
      </c>
      <c r="BQ3" s="42" t="s">
        <v>415</v>
      </c>
      <c r="BR3" s="79" t="s">
        <v>424</v>
      </c>
      <c r="BS3" s="79" t="s">
        <v>406</v>
      </c>
      <c r="BT3" s="80" t="s">
        <v>425</v>
      </c>
    </row>
    <row r="4" spans="1:78" s="43" customFormat="1" ht="11.5" x14ac:dyDescent="0.3">
      <c r="A4" s="47" t="s">
        <v>120</v>
      </c>
      <c r="B4" s="43" t="s">
        <v>426</v>
      </c>
      <c r="D4" s="51" t="s">
        <v>160</v>
      </c>
      <c r="E4" s="44" t="s">
        <v>427</v>
      </c>
      <c r="F4" s="44" t="s">
        <v>153</v>
      </c>
      <c r="G4" s="44" t="s">
        <v>152</v>
      </c>
      <c r="H4" s="48" t="s">
        <v>361</v>
      </c>
      <c r="I4" s="48" t="s">
        <v>362</v>
      </c>
      <c r="J4" s="48" t="s">
        <v>363</v>
      </c>
      <c r="K4" s="48" t="s">
        <v>364</v>
      </c>
      <c r="L4" s="48" t="s">
        <v>180</v>
      </c>
      <c r="M4" s="48" t="s">
        <v>365</v>
      </c>
      <c r="N4" s="48" t="s">
        <v>366</v>
      </c>
      <c r="O4" s="48" t="s">
        <v>367</v>
      </c>
      <c r="P4" s="48" t="s">
        <v>368</v>
      </c>
      <c r="Q4" s="48" t="s">
        <v>369</v>
      </c>
      <c r="R4" s="48" t="s">
        <v>370</v>
      </c>
      <c r="S4" s="48" t="s">
        <v>371</v>
      </c>
      <c r="T4" s="48" t="s">
        <v>372</v>
      </c>
      <c r="U4" s="48" t="s">
        <v>373</v>
      </c>
      <c r="V4" s="48" t="s">
        <v>374</v>
      </c>
      <c r="W4" s="48" t="s">
        <v>375</v>
      </c>
      <c r="X4" s="48" t="s">
        <v>376</v>
      </c>
      <c r="Y4" s="48" t="s">
        <v>376</v>
      </c>
      <c r="Z4" s="48" t="s">
        <v>377</v>
      </c>
      <c r="AA4" s="48" t="s">
        <v>378</v>
      </c>
      <c r="AB4" s="48" t="s">
        <v>379</v>
      </c>
      <c r="AC4" s="48" t="s">
        <v>380</v>
      </c>
      <c r="AD4" s="48" t="s">
        <v>381</v>
      </c>
      <c r="AE4" s="48" t="s">
        <v>382</v>
      </c>
      <c r="AF4" s="48" t="s">
        <v>383</v>
      </c>
      <c r="AG4" s="48" t="s">
        <v>384</v>
      </c>
      <c r="AH4" s="48" t="s">
        <v>385</v>
      </c>
      <c r="AI4" s="48" t="s">
        <v>386</v>
      </c>
      <c r="AJ4" s="48" t="s">
        <v>387</v>
      </c>
      <c r="AK4" s="48" t="s">
        <v>388</v>
      </c>
      <c r="AL4" s="49" t="s">
        <v>389</v>
      </c>
      <c r="AM4" s="48" t="s">
        <v>390</v>
      </c>
      <c r="AN4" s="35" t="s">
        <v>428</v>
      </c>
      <c r="AO4" s="35" t="s">
        <v>368</v>
      </c>
      <c r="AP4" s="35" t="s">
        <v>181</v>
      </c>
      <c r="AQ4" s="41" t="s">
        <v>427</v>
      </c>
      <c r="AR4" s="41" t="s">
        <v>153</v>
      </c>
      <c r="AS4" s="41" t="s">
        <v>152</v>
      </c>
      <c r="AT4" s="77" t="s">
        <v>392</v>
      </c>
      <c r="AU4" s="77" t="s">
        <v>393</v>
      </c>
      <c r="AV4" s="77" t="s">
        <v>394</v>
      </c>
      <c r="AW4" s="77" t="s">
        <v>395</v>
      </c>
      <c r="AX4" s="77" t="s">
        <v>396</v>
      </c>
      <c r="AY4" s="77" t="s">
        <v>397</v>
      </c>
      <c r="AZ4" s="77" t="s">
        <v>398</v>
      </c>
      <c r="BA4" s="77" t="s">
        <v>399</v>
      </c>
      <c r="BB4" s="77" t="s">
        <v>400</v>
      </c>
      <c r="BC4" s="77" t="s">
        <v>401</v>
      </c>
      <c r="BD4" s="77" t="s">
        <v>402</v>
      </c>
      <c r="BE4" s="77" t="s">
        <v>403</v>
      </c>
      <c r="BF4" s="77" t="s">
        <v>404</v>
      </c>
      <c r="BG4" s="77" t="s">
        <v>405</v>
      </c>
      <c r="BH4" s="77" t="s">
        <v>406</v>
      </c>
      <c r="BI4" s="77" t="s">
        <v>407</v>
      </c>
      <c r="BJ4" s="77" t="s">
        <v>408</v>
      </c>
      <c r="BK4" s="77" t="s">
        <v>409</v>
      </c>
      <c r="BL4" s="77" t="s">
        <v>410</v>
      </c>
      <c r="BM4" s="77" t="s">
        <v>411</v>
      </c>
      <c r="BN4" s="77" t="s">
        <v>412</v>
      </c>
      <c r="BO4" s="77" t="s">
        <v>413</v>
      </c>
      <c r="BP4" s="78" t="s">
        <v>414</v>
      </c>
      <c r="BQ4" s="42" t="s">
        <v>415</v>
      </c>
      <c r="BR4" s="79" t="s">
        <v>429</v>
      </c>
      <c r="BS4" s="79" t="s">
        <v>398</v>
      </c>
      <c r="BT4" s="80" t="s">
        <v>430</v>
      </c>
    </row>
    <row r="5" spans="1:78" s="43" customFormat="1" ht="11.5" x14ac:dyDescent="0.3">
      <c r="A5" s="47" t="s">
        <v>431</v>
      </c>
      <c r="B5" s="43" t="s">
        <v>432</v>
      </c>
      <c r="D5" s="44" t="s">
        <v>433</v>
      </c>
      <c r="E5" s="44" t="s">
        <v>434</v>
      </c>
      <c r="F5" s="44" t="s">
        <v>155</v>
      </c>
      <c r="G5" s="44" t="s">
        <v>152</v>
      </c>
      <c r="H5" s="48" t="s">
        <v>361</v>
      </c>
      <c r="I5" s="48" t="s">
        <v>362</v>
      </c>
      <c r="J5" s="48" t="s">
        <v>363</v>
      </c>
      <c r="K5" s="48" t="s">
        <v>364</v>
      </c>
      <c r="L5" s="48" t="s">
        <v>180</v>
      </c>
      <c r="M5" s="48" t="s">
        <v>365</v>
      </c>
      <c r="N5" s="48" t="s">
        <v>366</v>
      </c>
      <c r="O5" s="48" t="s">
        <v>367</v>
      </c>
      <c r="P5" s="48" t="s">
        <v>368</v>
      </c>
      <c r="Q5" s="48" t="s">
        <v>369</v>
      </c>
      <c r="R5" s="48" t="s">
        <v>370</v>
      </c>
      <c r="S5" s="48" t="s">
        <v>371</v>
      </c>
      <c r="T5" s="48" t="s">
        <v>372</v>
      </c>
      <c r="U5" s="48" t="s">
        <v>373</v>
      </c>
      <c r="V5" s="48" t="s">
        <v>374</v>
      </c>
      <c r="W5" s="48" t="s">
        <v>375</v>
      </c>
      <c r="X5" s="48" t="s">
        <v>376</v>
      </c>
      <c r="Y5" s="48" t="s">
        <v>376</v>
      </c>
      <c r="Z5" s="48" t="s">
        <v>377</v>
      </c>
      <c r="AA5" s="48" t="s">
        <v>378</v>
      </c>
      <c r="AB5" s="48" t="s">
        <v>379</v>
      </c>
      <c r="AC5" s="48" t="s">
        <v>380</v>
      </c>
      <c r="AD5" s="48" t="s">
        <v>381</v>
      </c>
      <c r="AE5" s="48" t="s">
        <v>382</v>
      </c>
      <c r="AF5" s="48" t="s">
        <v>383</v>
      </c>
      <c r="AG5" s="48" t="s">
        <v>384</v>
      </c>
      <c r="AH5" s="48" t="s">
        <v>385</v>
      </c>
      <c r="AI5" s="48" t="s">
        <v>386</v>
      </c>
      <c r="AJ5" s="48" t="s">
        <v>387</v>
      </c>
      <c r="AK5" s="48" t="s">
        <v>388</v>
      </c>
      <c r="AL5" s="49" t="s">
        <v>389</v>
      </c>
      <c r="AM5" s="48" t="s">
        <v>390</v>
      </c>
      <c r="AN5" s="35" t="s">
        <v>435</v>
      </c>
      <c r="AO5" s="35" t="s">
        <v>377</v>
      </c>
      <c r="AP5" s="35" t="s">
        <v>436</v>
      </c>
      <c r="AQ5" s="41" t="s">
        <v>434</v>
      </c>
      <c r="AR5" s="41" t="s">
        <v>155</v>
      </c>
      <c r="AS5" s="41" t="s">
        <v>152</v>
      </c>
      <c r="AT5" s="77" t="s">
        <v>392</v>
      </c>
      <c r="AU5" s="77" t="s">
        <v>393</v>
      </c>
      <c r="AV5" s="77" t="s">
        <v>394</v>
      </c>
      <c r="AW5" s="77" t="s">
        <v>395</v>
      </c>
      <c r="AX5" s="77" t="s">
        <v>396</v>
      </c>
      <c r="AY5" s="77" t="s">
        <v>397</v>
      </c>
      <c r="AZ5" s="77" t="s">
        <v>398</v>
      </c>
      <c r="BA5" s="77" t="s">
        <v>399</v>
      </c>
      <c r="BB5" s="77" t="s">
        <v>400</v>
      </c>
      <c r="BC5" s="77" t="s">
        <v>401</v>
      </c>
      <c r="BD5" s="77" t="s">
        <v>402</v>
      </c>
      <c r="BE5" s="77" t="s">
        <v>403</v>
      </c>
      <c r="BF5" s="77" t="s">
        <v>404</v>
      </c>
      <c r="BG5" s="77" t="s">
        <v>405</v>
      </c>
      <c r="BH5" s="77" t="s">
        <v>406</v>
      </c>
      <c r="BI5" s="77" t="s">
        <v>407</v>
      </c>
      <c r="BJ5" s="77" t="s">
        <v>408</v>
      </c>
      <c r="BK5" s="77" t="s">
        <v>409</v>
      </c>
      <c r="BL5" s="77" t="s">
        <v>410</v>
      </c>
      <c r="BM5" s="77" t="s">
        <v>411</v>
      </c>
      <c r="BN5" s="77" t="s">
        <v>412</v>
      </c>
      <c r="BO5" s="77" t="s">
        <v>413</v>
      </c>
      <c r="BP5" s="78" t="s">
        <v>414</v>
      </c>
      <c r="BQ5" s="42" t="s">
        <v>415</v>
      </c>
      <c r="BR5" s="79" t="s">
        <v>437</v>
      </c>
      <c r="BS5" s="79" t="s">
        <v>408</v>
      </c>
      <c r="BT5" s="80" t="s">
        <v>430</v>
      </c>
    </row>
    <row r="6" spans="1:78" s="43" customFormat="1" ht="11.5" x14ac:dyDescent="0.3">
      <c r="A6" s="47" t="s">
        <v>438</v>
      </c>
      <c r="B6" s="43" t="s">
        <v>439</v>
      </c>
      <c r="E6" s="44" t="s">
        <v>440</v>
      </c>
      <c r="F6" s="44" t="s">
        <v>441</v>
      </c>
      <c r="G6" s="44" t="s">
        <v>152</v>
      </c>
      <c r="H6" s="48" t="s">
        <v>361</v>
      </c>
      <c r="I6" s="48" t="s">
        <v>362</v>
      </c>
      <c r="J6" s="48" t="s">
        <v>363</v>
      </c>
      <c r="K6" s="48" t="s">
        <v>364</v>
      </c>
      <c r="L6" s="48" t="s">
        <v>180</v>
      </c>
      <c r="M6" s="48" t="s">
        <v>365</v>
      </c>
      <c r="N6" s="48" t="s">
        <v>366</v>
      </c>
      <c r="O6" s="48" t="s">
        <v>367</v>
      </c>
      <c r="P6" s="48" t="s">
        <v>368</v>
      </c>
      <c r="Q6" s="48" t="s">
        <v>369</v>
      </c>
      <c r="R6" s="48" t="s">
        <v>370</v>
      </c>
      <c r="S6" s="48" t="s">
        <v>371</v>
      </c>
      <c r="T6" s="48" t="s">
        <v>372</v>
      </c>
      <c r="U6" s="48" t="s">
        <v>373</v>
      </c>
      <c r="V6" s="48" t="s">
        <v>374</v>
      </c>
      <c r="W6" s="48" t="s">
        <v>375</v>
      </c>
      <c r="X6" s="48" t="s">
        <v>376</v>
      </c>
      <c r="Y6" s="48" t="s">
        <v>376</v>
      </c>
      <c r="Z6" s="48" t="s">
        <v>377</v>
      </c>
      <c r="AA6" s="48" t="s">
        <v>378</v>
      </c>
      <c r="AB6" s="48" t="s">
        <v>379</v>
      </c>
      <c r="AC6" s="48" t="s">
        <v>380</v>
      </c>
      <c r="AD6" s="48" t="s">
        <v>381</v>
      </c>
      <c r="AE6" s="48" t="s">
        <v>382</v>
      </c>
      <c r="AF6" s="48" t="s">
        <v>383</v>
      </c>
      <c r="AG6" s="48" t="s">
        <v>384</v>
      </c>
      <c r="AH6" s="48" t="s">
        <v>385</v>
      </c>
      <c r="AI6" s="48" t="s">
        <v>386</v>
      </c>
      <c r="AJ6" s="48" t="s">
        <v>387</v>
      </c>
      <c r="AK6" s="48" t="s">
        <v>388</v>
      </c>
      <c r="AL6" s="49" t="s">
        <v>389</v>
      </c>
      <c r="AM6" s="48" t="s">
        <v>390</v>
      </c>
      <c r="AN6" s="35" t="s">
        <v>442</v>
      </c>
      <c r="AO6" s="35" t="s">
        <v>376</v>
      </c>
      <c r="AP6" s="35" t="s">
        <v>443</v>
      </c>
      <c r="AQ6" s="41" t="s">
        <v>440</v>
      </c>
      <c r="AR6" s="41" t="s">
        <v>441</v>
      </c>
      <c r="AS6" s="41" t="s">
        <v>152</v>
      </c>
      <c r="AT6" s="77" t="s">
        <v>392</v>
      </c>
      <c r="AU6" s="77" t="s">
        <v>393</v>
      </c>
      <c r="AV6" s="77" t="s">
        <v>394</v>
      </c>
      <c r="AW6" s="77" t="s">
        <v>395</v>
      </c>
      <c r="AX6" s="77" t="s">
        <v>396</v>
      </c>
      <c r="AY6" s="77" t="s">
        <v>397</v>
      </c>
      <c r="AZ6" s="77" t="s">
        <v>398</v>
      </c>
      <c r="BA6" s="77" t="s">
        <v>399</v>
      </c>
      <c r="BB6" s="77" t="s">
        <v>400</v>
      </c>
      <c r="BC6" s="77" t="s">
        <v>401</v>
      </c>
      <c r="BD6" s="77" t="s">
        <v>402</v>
      </c>
      <c r="BE6" s="77" t="s">
        <v>403</v>
      </c>
      <c r="BF6" s="77" t="s">
        <v>404</v>
      </c>
      <c r="BG6" s="77" t="s">
        <v>405</v>
      </c>
      <c r="BH6" s="77" t="s">
        <v>406</v>
      </c>
      <c r="BI6" s="77" t="s">
        <v>407</v>
      </c>
      <c r="BJ6" s="77" t="s">
        <v>408</v>
      </c>
      <c r="BK6" s="77" t="s">
        <v>409</v>
      </c>
      <c r="BL6" s="77" t="s">
        <v>410</v>
      </c>
      <c r="BM6" s="77" t="s">
        <v>411</v>
      </c>
      <c r="BN6" s="77" t="s">
        <v>412</v>
      </c>
      <c r="BO6" s="77" t="s">
        <v>413</v>
      </c>
      <c r="BP6" s="78" t="s">
        <v>414</v>
      </c>
      <c r="BQ6" s="42" t="s">
        <v>415</v>
      </c>
      <c r="BR6" s="79" t="s">
        <v>444</v>
      </c>
      <c r="BS6" s="79" t="s">
        <v>399</v>
      </c>
      <c r="BT6" s="80" t="s">
        <v>430</v>
      </c>
    </row>
    <row r="7" spans="1:78" s="43" customFormat="1" ht="11.5" x14ac:dyDescent="0.3">
      <c r="A7" s="47" t="s">
        <v>445</v>
      </c>
      <c r="B7" s="43" t="s">
        <v>446</v>
      </c>
      <c r="E7" s="44" t="s">
        <v>447</v>
      </c>
      <c r="F7" s="44" t="s">
        <v>448</v>
      </c>
      <c r="G7" s="44" t="s">
        <v>152</v>
      </c>
      <c r="H7" s="48" t="s">
        <v>361</v>
      </c>
      <c r="I7" s="48" t="s">
        <v>362</v>
      </c>
      <c r="J7" s="48" t="s">
        <v>363</v>
      </c>
      <c r="K7" s="48" t="s">
        <v>364</v>
      </c>
      <c r="L7" s="48" t="s">
        <v>180</v>
      </c>
      <c r="M7" s="48" t="s">
        <v>365</v>
      </c>
      <c r="N7" s="48" t="s">
        <v>366</v>
      </c>
      <c r="O7" s="48" t="s">
        <v>367</v>
      </c>
      <c r="P7" s="48" t="s">
        <v>368</v>
      </c>
      <c r="Q7" s="48" t="s">
        <v>369</v>
      </c>
      <c r="R7" s="48" t="s">
        <v>370</v>
      </c>
      <c r="S7" s="48" t="s">
        <v>371</v>
      </c>
      <c r="T7" s="48" t="s">
        <v>372</v>
      </c>
      <c r="U7" s="48" t="s">
        <v>373</v>
      </c>
      <c r="V7" s="48" t="s">
        <v>374</v>
      </c>
      <c r="W7" s="48" t="s">
        <v>375</v>
      </c>
      <c r="X7" s="48" t="s">
        <v>376</v>
      </c>
      <c r="Y7" s="48" t="s">
        <v>376</v>
      </c>
      <c r="Z7" s="48" t="s">
        <v>377</v>
      </c>
      <c r="AA7" s="48" t="s">
        <v>378</v>
      </c>
      <c r="AB7" s="48" t="s">
        <v>379</v>
      </c>
      <c r="AC7" s="48" t="s">
        <v>380</v>
      </c>
      <c r="AD7" s="48" t="s">
        <v>381</v>
      </c>
      <c r="AE7" s="48" t="s">
        <v>382</v>
      </c>
      <c r="AF7" s="48" t="s">
        <v>383</v>
      </c>
      <c r="AG7" s="48" t="s">
        <v>384</v>
      </c>
      <c r="AH7" s="48" t="s">
        <v>385</v>
      </c>
      <c r="AI7" s="48" t="s">
        <v>386</v>
      </c>
      <c r="AJ7" s="48" t="s">
        <v>387</v>
      </c>
      <c r="AK7" s="48" t="s">
        <v>388</v>
      </c>
      <c r="AL7" s="49" t="s">
        <v>389</v>
      </c>
      <c r="AM7" s="48" t="s">
        <v>390</v>
      </c>
      <c r="AN7" s="35" t="s">
        <v>449</v>
      </c>
      <c r="AO7" s="35" t="s">
        <v>180</v>
      </c>
      <c r="AP7" s="35" t="s">
        <v>181</v>
      </c>
      <c r="AQ7" s="41" t="s">
        <v>447</v>
      </c>
      <c r="AR7" s="41" t="s">
        <v>448</v>
      </c>
      <c r="AS7" s="41" t="s">
        <v>152</v>
      </c>
      <c r="AT7" s="77" t="s">
        <v>392</v>
      </c>
      <c r="AU7" s="77" t="s">
        <v>393</v>
      </c>
      <c r="AV7" s="77" t="s">
        <v>394</v>
      </c>
      <c r="AW7" s="77" t="s">
        <v>395</v>
      </c>
      <c r="AX7" s="77" t="s">
        <v>396</v>
      </c>
      <c r="AY7" s="77" t="s">
        <v>397</v>
      </c>
      <c r="AZ7" s="77" t="s">
        <v>398</v>
      </c>
      <c r="BA7" s="77" t="s">
        <v>399</v>
      </c>
      <c r="BB7" s="77" t="s">
        <v>400</v>
      </c>
      <c r="BC7" s="77" t="s">
        <v>401</v>
      </c>
      <c r="BD7" s="77" t="s">
        <v>402</v>
      </c>
      <c r="BE7" s="77" t="s">
        <v>403</v>
      </c>
      <c r="BF7" s="77" t="s">
        <v>404</v>
      </c>
      <c r="BG7" s="77" t="s">
        <v>405</v>
      </c>
      <c r="BH7" s="77" t="s">
        <v>406</v>
      </c>
      <c r="BI7" s="77" t="s">
        <v>407</v>
      </c>
      <c r="BJ7" s="77" t="s">
        <v>408</v>
      </c>
      <c r="BK7" s="77" t="s">
        <v>409</v>
      </c>
      <c r="BL7" s="77" t="s">
        <v>410</v>
      </c>
      <c r="BM7" s="77" t="s">
        <v>411</v>
      </c>
      <c r="BN7" s="77" t="s">
        <v>412</v>
      </c>
      <c r="BO7" s="77" t="s">
        <v>413</v>
      </c>
      <c r="BP7" s="78" t="s">
        <v>414</v>
      </c>
      <c r="BQ7" s="42" t="s">
        <v>415</v>
      </c>
      <c r="BR7" s="79" t="s">
        <v>450</v>
      </c>
      <c r="BS7" s="79" t="s">
        <v>401</v>
      </c>
      <c r="BT7" s="80" t="s">
        <v>425</v>
      </c>
    </row>
    <row r="8" spans="1:78" s="43" customFormat="1" ht="11.5" x14ac:dyDescent="0.3">
      <c r="A8" s="47" t="s">
        <v>451</v>
      </c>
      <c r="B8" s="43" t="s">
        <v>452</v>
      </c>
      <c r="E8" s="44" t="s">
        <v>453</v>
      </c>
      <c r="F8" s="44" t="s">
        <v>454</v>
      </c>
      <c r="G8" s="44" t="s">
        <v>152</v>
      </c>
      <c r="H8" s="48" t="s">
        <v>361</v>
      </c>
      <c r="I8" s="48" t="s">
        <v>362</v>
      </c>
      <c r="J8" s="48" t="s">
        <v>363</v>
      </c>
      <c r="K8" s="48" t="s">
        <v>364</v>
      </c>
      <c r="L8" s="48" t="s">
        <v>180</v>
      </c>
      <c r="M8" s="48" t="s">
        <v>365</v>
      </c>
      <c r="N8" s="48" t="s">
        <v>366</v>
      </c>
      <c r="O8" s="48" t="s">
        <v>367</v>
      </c>
      <c r="P8" s="48" t="s">
        <v>368</v>
      </c>
      <c r="Q8" s="48" t="s">
        <v>369</v>
      </c>
      <c r="R8" s="48" t="s">
        <v>370</v>
      </c>
      <c r="S8" s="48" t="s">
        <v>371</v>
      </c>
      <c r="T8" s="48" t="s">
        <v>372</v>
      </c>
      <c r="U8" s="48" t="s">
        <v>373</v>
      </c>
      <c r="V8" s="48" t="s">
        <v>374</v>
      </c>
      <c r="W8" s="48" t="s">
        <v>375</v>
      </c>
      <c r="X8" s="48" t="s">
        <v>376</v>
      </c>
      <c r="Y8" s="48" t="s">
        <v>376</v>
      </c>
      <c r="Z8" s="48" t="s">
        <v>377</v>
      </c>
      <c r="AA8" s="48" t="s">
        <v>378</v>
      </c>
      <c r="AB8" s="48" t="s">
        <v>379</v>
      </c>
      <c r="AC8" s="48" t="s">
        <v>380</v>
      </c>
      <c r="AD8" s="48" t="s">
        <v>381</v>
      </c>
      <c r="AE8" s="48" t="s">
        <v>382</v>
      </c>
      <c r="AF8" s="48" t="s">
        <v>383</v>
      </c>
      <c r="AG8" s="48" t="s">
        <v>384</v>
      </c>
      <c r="AH8" s="48" t="s">
        <v>385</v>
      </c>
      <c r="AI8" s="48" t="s">
        <v>386</v>
      </c>
      <c r="AJ8" s="48" t="s">
        <v>387</v>
      </c>
      <c r="AK8" s="48" t="s">
        <v>388</v>
      </c>
      <c r="AL8" s="49" t="s">
        <v>389</v>
      </c>
      <c r="AM8" s="48" t="s">
        <v>390</v>
      </c>
      <c r="AN8" s="35" t="s">
        <v>455</v>
      </c>
      <c r="AO8" s="35" t="s">
        <v>363</v>
      </c>
      <c r="AP8" s="35" t="s">
        <v>456</v>
      </c>
      <c r="AQ8" s="41" t="s">
        <v>453</v>
      </c>
      <c r="AR8" s="41" t="s">
        <v>454</v>
      </c>
      <c r="AS8" s="41" t="s">
        <v>152</v>
      </c>
      <c r="AT8" s="77" t="s">
        <v>392</v>
      </c>
      <c r="AU8" s="77" t="s">
        <v>393</v>
      </c>
      <c r="AV8" s="77" t="s">
        <v>394</v>
      </c>
      <c r="AW8" s="77" t="s">
        <v>395</v>
      </c>
      <c r="AX8" s="77" t="s">
        <v>396</v>
      </c>
      <c r="AY8" s="77" t="s">
        <v>397</v>
      </c>
      <c r="AZ8" s="77" t="s">
        <v>398</v>
      </c>
      <c r="BA8" s="77" t="s">
        <v>399</v>
      </c>
      <c r="BB8" s="77" t="s">
        <v>400</v>
      </c>
      <c r="BC8" s="77" t="s">
        <v>401</v>
      </c>
      <c r="BD8" s="77" t="s">
        <v>402</v>
      </c>
      <c r="BE8" s="77" t="s">
        <v>403</v>
      </c>
      <c r="BF8" s="77" t="s">
        <v>404</v>
      </c>
      <c r="BG8" s="77" t="s">
        <v>405</v>
      </c>
      <c r="BH8" s="77" t="s">
        <v>406</v>
      </c>
      <c r="BI8" s="77" t="s">
        <v>407</v>
      </c>
      <c r="BJ8" s="77" t="s">
        <v>408</v>
      </c>
      <c r="BK8" s="77" t="s">
        <v>409</v>
      </c>
      <c r="BL8" s="77" t="s">
        <v>410</v>
      </c>
      <c r="BM8" s="77" t="s">
        <v>411</v>
      </c>
      <c r="BN8" s="77" t="s">
        <v>412</v>
      </c>
      <c r="BO8" s="77" t="s">
        <v>413</v>
      </c>
      <c r="BP8" s="78" t="s">
        <v>414</v>
      </c>
      <c r="BQ8" s="42" t="s">
        <v>415</v>
      </c>
      <c r="BR8" s="79" t="s">
        <v>457</v>
      </c>
      <c r="BS8" s="79" t="s">
        <v>400</v>
      </c>
      <c r="BT8" s="80" t="s">
        <v>458</v>
      </c>
    </row>
    <row r="9" spans="1:78" s="43" customFormat="1" ht="11.5" x14ac:dyDescent="0.3">
      <c r="A9" s="47" t="s">
        <v>459</v>
      </c>
      <c r="B9" s="43" t="s">
        <v>460</v>
      </c>
      <c r="E9" s="44" t="s">
        <v>461</v>
      </c>
      <c r="F9" s="44" t="s">
        <v>462</v>
      </c>
      <c r="G9" s="44" t="s">
        <v>152</v>
      </c>
      <c r="H9" s="48" t="s">
        <v>361</v>
      </c>
      <c r="I9" s="48" t="s">
        <v>362</v>
      </c>
      <c r="J9" s="48" t="s">
        <v>363</v>
      </c>
      <c r="K9" s="48" t="s">
        <v>364</v>
      </c>
      <c r="L9" s="48" t="s">
        <v>180</v>
      </c>
      <c r="M9" s="48" t="s">
        <v>365</v>
      </c>
      <c r="N9" s="48" t="s">
        <v>366</v>
      </c>
      <c r="O9" s="48" t="s">
        <v>367</v>
      </c>
      <c r="P9" s="48" t="s">
        <v>368</v>
      </c>
      <c r="Q9" s="48" t="s">
        <v>369</v>
      </c>
      <c r="R9" s="48" t="s">
        <v>370</v>
      </c>
      <c r="S9" s="48" t="s">
        <v>371</v>
      </c>
      <c r="T9" s="48" t="s">
        <v>372</v>
      </c>
      <c r="U9" s="48" t="s">
        <v>373</v>
      </c>
      <c r="V9" s="48" t="s">
        <v>374</v>
      </c>
      <c r="W9" s="48" t="s">
        <v>375</v>
      </c>
      <c r="X9" s="48" t="s">
        <v>376</v>
      </c>
      <c r="Y9" s="48" t="s">
        <v>376</v>
      </c>
      <c r="Z9" s="48" t="s">
        <v>377</v>
      </c>
      <c r="AA9" s="48" t="s">
        <v>378</v>
      </c>
      <c r="AB9" s="48" t="s">
        <v>379</v>
      </c>
      <c r="AC9" s="48" t="s">
        <v>380</v>
      </c>
      <c r="AD9" s="48" t="s">
        <v>381</v>
      </c>
      <c r="AE9" s="48" t="s">
        <v>382</v>
      </c>
      <c r="AF9" s="48" t="s">
        <v>383</v>
      </c>
      <c r="AG9" s="48" t="s">
        <v>384</v>
      </c>
      <c r="AH9" s="48" t="s">
        <v>385</v>
      </c>
      <c r="AI9" s="48" t="s">
        <v>386</v>
      </c>
      <c r="AJ9" s="48" t="s">
        <v>387</v>
      </c>
      <c r="AK9" s="48" t="s">
        <v>388</v>
      </c>
      <c r="AL9" s="49" t="s">
        <v>389</v>
      </c>
      <c r="AM9" s="48" t="s">
        <v>390</v>
      </c>
      <c r="AN9" s="35" t="s">
        <v>463</v>
      </c>
      <c r="AO9" s="35" t="s">
        <v>364</v>
      </c>
      <c r="AP9" s="35" t="s">
        <v>181</v>
      </c>
      <c r="AQ9" s="41" t="s">
        <v>461</v>
      </c>
      <c r="AR9" s="41" t="s">
        <v>462</v>
      </c>
      <c r="AS9" s="41" t="s">
        <v>152</v>
      </c>
      <c r="AT9" s="77" t="s">
        <v>392</v>
      </c>
      <c r="AU9" s="77" t="s">
        <v>393</v>
      </c>
      <c r="AV9" s="77" t="s">
        <v>394</v>
      </c>
      <c r="AW9" s="77" t="s">
        <v>395</v>
      </c>
      <c r="AX9" s="77" t="s">
        <v>396</v>
      </c>
      <c r="AY9" s="77" t="s">
        <v>397</v>
      </c>
      <c r="AZ9" s="77" t="s">
        <v>398</v>
      </c>
      <c r="BA9" s="77" t="s">
        <v>399</v>
      </c>
      <c r="BB9" s="77" t="s">
        <v>400</v>
      </c>
      <c r="BC9" s="77" t="s">
        <v>401</v>
      </c>
      <c r="BD9" s="77" t="s">
        <v>402</v>
      </c>
      <c r="BE9" s="77" t="s">
        <v>403</v>
      </c>
      <c r="BF9" s="77" t="s">
        <v>404</v>
      </c>
      <c r="BG9" s="77" t="s">
        <v>405</v>
      </c>
      <c r="BH9" s="77" t="s">
        <v>406</v>
      </c>
      <c r="BI9" s="77" t="s">
        <v>407</v>
      </c>
      <c r="BJ9" s="77" t="s">
        <v>408</v>
      </c>
      <c r="BK9" s="77" t="s">
        <v>409</v>
      </c>
      <c r="BL9" s="77" t="s">
        <v>410</v>
      </c>
      <c r="BM9" s="77" t="s">
        <v>411</v>
      </c>
      <c r="BN9" s="77" t="s">
        <v>412</v>
      </c>
      <c r="BO9" s="77" t="s">
        <v>413</v>
      </c>
      <c r="BP9" s="78" t="s">
        <v>414</v>
      </c>
      <c r="BQ9" s="42" t="s">
        <v>415</v>
      </c>
      <c r="BR9" s="79" t="s">
        <v>464</v>
      </c>
      <c r="BS9" s="79" t="s">
        <v>404</v>
      </c>
      <c r="BT9" s="81" t="s">
        <v>430</v>
      </c>
    </row>
    <row r="10" spans="1:78" s="43" customFormat="1" ht="11.5" x14ac:dyDescent="0.3">
      <c r="A10" s="47" t="s">
        <v>130</v>
      </c>
      <c r="B10" s="43" t="s">
        <v>465</v>
      </c>
      <c r="E10" s="44" t="s">
        <v>466</v>
      </c>
      <c r="F10" s="44" t="s">
        <v>467</v>
      </c>
      <c r="G10" s="44" t="s">
        <v>152</v>
      </c>
      <c r="H10" s="48" t="s">
        <v>361</v>
      </c>
      <c r="I10" s="48" t="s">
        <v>362</v>
      </c>
      <c r="J10" s="48" t="s">
        <v>363</v>
      </c>
      <c r="K10" s="48" t="s">
        <v>364</v>
      </c>
      <c r="L10" s="48" t="s">
        <v>180</v>
      </c>
      <c r="M10" s="48" t="s">
        <v>365</v>
      </c>
      <c r="N10" s="48" t="s">
        <v>366</v>
      </c>
      <c r="O10" s="48" t="s">
        <v>367</v>
      </c>
      <c r="P10" s="48" t="s">
        <v>368</v>
      </c>
      <c r="Q10" s="48" t="s">
        <v>369</v>
      </c>
      <c r="R10" s="48" t="s">
        <v>370</v>
      </c>
      <c r="S10" s="48" t="s">
        <v>371</v>
      </c>
      <c r="T10" s="48" t="s">
        <v>372</v>
      </c>
      <c r="U10" s="48" t="s">
        <v>373</v>
      </c>
      <c r="V10" s="48" t="s">
        <v>374</v>
      </c>
      <c r="W10" s="48" t="s">
        <v>375</v>
      </c>
      <c r="X10" s="48" t="s">
        <v>376</v>
      </c>
      <c r="Y10" s="48" t="s">
        <v>376</v>
      </c>
      <c r="Z10" s="48" t="s">
        <v>377</v>
      </c>
      <c r="AA10" s="48" t="s">
        <v>378</v>
      </c>
      <c r="AB10" s="48" t="s">
        <v>379</v>
      </c>
      <c r="AC10" s="48" t="s">
        <v>380</v>
      </c>
      <c r="AD10" s="48" t="s">
        <v>381</v>
      </c>
      <c r="AE10" s="48" t="s">
        <v>382</v>
      </c>
      <c r="AF10" s="48" t="s">
        <v>383</v>
      </c>
      <c r="AG10" s="48" t="s">
        <v>384</v>
      </c>
      <c r="AH10" s="48" t="s">
        <v>385</v>
      </c>
      <c r="AI10" s="48" t="s">
        <v>386</v>
      </c>
      <c r="AJ10" s="48" t="s">
        <v>387</v>
      </c>
      <c r="AK10" s="48" t="s">
        <v>388</v>
      </c>
      <c r="AL10" s="49" t="s">
        <v>389</v>
      </c>
      <c r="AM10" s="48" t="s">
        <v>390</v>
      </c>
      <c r="AN10" s="38" t="s">
        <v>468</v>
      </c>
      <c r="AO10" s="36" t="s">
        <v>469</v>
      </c>
      <c r="AP10" s="36" t="s">
        <v>469</v>
      </c>
      <c r="AQ10" s="41" t="s">
        <v>466</v>
      </c>
      <c r="AR10" s="41" t="s">
        <v>467</v>
      </c>
      <c r="AS10" s="41" t="s">
        <v>152</v>
      </c>
      <c r="AT10" s="77" t="s">
        <v>392</v>
      </c>
      <c r="AU10" s="77" t="s">
        <v>393</v>
      </c>
      <c r="AV10" s="77" t="s">
        <v>394</v>
      </c>
      <c r="AW10" s="77" t="s">
        <v>395</v>
      </c>
      <c r="AX10" s="77" t="s">
        <v>396</v>
      </c>
      <c r="AY10" s="77" t="s">
        <v>397</v>
      </c>
      <c r="AZ10" s="77" t="s">
        <v>398</v>
      </c>
      <c r="BA10" s="77" t="s">
        <v>399</v>
      </c>
      <c r="BB10" s="77" t="s">
        <v>400</v>
      </c>
      <c r="BC10" s="77" t="s">
        <v>401</v>
      </c>
      <c r="BD10" s="77" t="s">
        <v>402</v>
      </c>
      <c r="BE10" s="77" t="s">
        <v>403</v>
      </c>
      <c r="BF10" s="77" t="s">
        <v>404</v>
      </c>
      <c r="BG10" s="77" t="s">
        <v>405</v>
      </c>
      <c r="BH10" s="77" t="s">
        <v>406</v>
      </c>
      <c r="BI10" s="77" t="s">
        <v>407</v>
      </c>
      <c r="BJ10" s="77" t="s">
        <v>408</v>
      </c>
      <c r="BK10" s="77" t="s">
        <v>409</v>
      </c>
      <c r="BL10" s="77" t="s">
        <v>410</v>
      </c>
      <c r="BM10" s="77" t="s">
        <v>411</v>
      </c>
      <c r="BN10" s="77" t="s">
        <v>412</v>
      </c>
      <c r="BO10" s="77" t="s">
        <v>413</v>
      </c>
      <c r="BP10" s="78" t="s">
        <v>414</v>
      </c>
      <c r="BQ10" s="42" t="s">
        <v>415</v>
      </c>
      <c r="BR10" s="79" t="s">
        <v>470</v>
      </c>
      <c r="BS10" s="79" t="s">
        <v>403</v>
      </c>
      <c r="BT10" s="80" t="s">
        <v>471</v>
      </c>
    </row>
    <row r="11" spans="1:78" s="43" customFormat="1" ht="11.5" x14ac:dyDescent="0.3">
      <c r="A11" s="47" t="s">
        <v>126</v>
      </c>
      <c r="B11" s="43" t="s">
        <v>472</v>
      </c>
      <c r="E11" s="44" t="s">
        <v>473</v>
      </c>
      <c r="F11" s="44" t="s">
        <v>474</v>
      </c>
      <c r="G11" s="44" t="s">
        <v>152</v>
      </c>
      <c r="H11" s="48" t="s">
        <v>361</v>
      </c>
      <c r="I11" s="48" t="s">
        <v>362</v>
      </c>
      <c r="J11" s="48" t="s">
        <v>363</v>
      </c>
      <c r="K11" s="48" t="s">
        <v>364</v>
      </c>
      <c r="L11" s="48" t="s">
        <v>180</v>
      </c>
      <c r="M11" s="48" t="s">
        <v>365</v>
      </c>
      <c r="N11" s="48" t="s">
        <v>366</v>
      </c>
      <c r="O11" s="48" t="s">
        <v>367</v>
      </c>
      <c r="P11" s="48" t="s">
        <v>368</v>
      </c>
      <c r="Q11" s="48" t="s">
        <v>369</v>
      </c>
      <c r="R11" s="48" t="s">
        <v>370</v>
      </c>
      <c r="S11" s="48" t="s">
        <v>371</v>
      </c>
      <c r="T11" s="48" t="s">
        <v>372</v>
      </c>
      <c r="U11" s="48" t="s">
        <v>373</v>
      </c>
      <c r="V11" s="48" t="s">
        <v>374</v>
      </c>
      <c r="W11" s="48" t="s">
        <v>375</v>
      </c>
      <c r="X11" s="48" t="s">
        <v>376</v>
      </c>
      <c r="Y11" s="48" t="s">
        <v>376</v>
      </c>
      <c r="Z11" s="48" t="s">
        <v>377</v>
      </c>
      <c r="AA11" s="48" t="s">
        <v>378</v>
      </c>
      <c r="AB11" s="48" t="s">
        <v>379</v>
      </c>
      <c r="AC11" s="48" t="s">
        <v>380</v>
      </c>
      <c r="AD11" s="48" t="s">
        <v>381</v>
      </c>
      <c r="AE11" s="48" t="s">
        <v>382</v>
      </c>
      <c r="AF11" s="48" t="s">
        <v>383</v>
      </c>
      <c r="AG11" s="48" t="s">
        <v>384</v>
      </c>
      <c r="AH11" s="48" t="s">
        <v>385</v>
      </c>
      <c r="AI11" s="48" t="s">
        <v>386</v>
      </c>
      <c r="AJ11" s="48" t="s">
        <v>387</v>
      </c>
      <c r="AK11" s="48" t="s">
        <v>388</v>
      </c>
      <c r="AL11" s="49" t="s">
        <v>389</v>
      </c>
      <c r="AM11" s="48" t="s">
        <v>390</v>
      </c>
      <c r="AN11" s="35" t="s">
        <v>475</v>
      </c>
      <c r="AO11" s="35" t="s">
        <v>380</v>
      </c>
      <c r="AP11" s="35" t="s">
        <v>380</v>
      </c>
      <c r="AQ11" s="41" t="s">
        <v>473</v>
      </c>
      <c r="AR11" s="41" t="s">
        <v>474</v>
      </c>
      <c r="AS11" s="41" t="s">
        <v>152</v>
      </c>
      <c r="AT11" s="77" t="s">
        <v>392</v>
      </c>
      <c r="AU11" s="77" t="s">
        <v>393</v>
      </c>
      <c r="AV11" s="77" t="s">
        <v>394</v>
      </c>
      <c r="AW11" s="77" t="s">
        <v>395</v>
      </c>
      <c r="AX11" s="77" t="s">
        <v>396</v>
      </c>
      <c r="AY11" s="77" t="s">
        <v>397</v>
      </c>
      <c r="AZ11" s="77" t="s">
        <v>398</v>
      </c>
      <c r="BA11" s="77" t="s">
        <v>399</v>
      </c>
      <c r="BB11" s="77" t="s">
        <v>400</v>
      </c>
      <c r="BC11" s="77" t="s">
        <v>401</v>
      </c>
      <c r="BD11" s="77" t="s">
        <v>402</v>
      </c>
      <c r="BE11" s="77" t="s">
        <v>403</v>
      </c>
      <c r="BF11" s="77" t="s">
        <v>404</v>
      </c>
      <c r="BG11" s="77" t="s">
        <v>405</v>
      </c>
      <c r="BH11" s="77" t="s">
        <v>406</v>
      </c>
      <c r="BI11" s="77" t="s">
        <v>407</v>
      </c>
      <c r="BJ11" s="77" t="s">
        <v>408</v>
      </c>
      <c r="BK11" s="77" t="s">
        <v>409</v>
      </c>
      <c r="BL11" s="77" t="s">
        <v>410</v>
      </c>
      <c r="BM11" s="77" t="s">
        <v>411</v>
      </c>
      <c r="BN11" s="77" t="s">
        <v>412</v>
      </c>
      <c r="BO11" s="77" t="s">
        <v>413</v>
      </c>
      <c r="BP11" s="78" t="s">
        <v>414</v>
      </c>
      <c r="BQ11" s="42" t="s">
        <v>415</v>
      </c>
      <c r="BR11" s="82" t="s">
        <v>476</v>
      </c>
      <c r="BS11" s="82" t="s">
        <v>469</v>
      </c>
      <c r="BT11" s="82" t="s">
        <v>469</v>
      </c>
    </row>
    <row r="12" spans="1:78" s="43" customFormat="1" ht="11.5" x14ac:dyDescent="0.3">
      <c r="A12" s="47" t="s">
        <v>477</v>
      </c>
      <c r="E12" s="44" t="s">
        <v>478</v>
      </c>
      <c r="F12" s="44" t="s">
        <v>479</v>
      </c>
      <c r="G12" s="44" t="s">
        <v>152</v>
      </c>
      <c r="H12" s="48" t="s">
        <v>361</v>
      </c>
      <c r="I12" s="48" t="s">
        <v>362</v>
      </c>
      <c r="J12" s="48" t="s">
        <v>363</v>
      </c>
      <c r="K12" s="48" t="s">
        <v>364</v>
      </c>
      <c r="L12" s="48" t="s">
        <v>180</v>
      </c>
      <c r="M12" s="48" t="s">
        <v>365</v>
      </c>
      <c r="N12" s="48" t="s">
        <v>366</v>
      </c>
      <c r="O12" s="48" t="s">
        <v>367</v>
      </c>
      <c r="P12" s="48" t="s">
        <v>368</v>
      </c>
      <c r="Q12" s="48" t="s">
        <v>369</v>
      </c>
      <c r="R12" s="48" t="s">
        <v>370</v>
      </c>
      <c r="S12" s="48" t="s">
        <v>371</v>
      </c>
      <c r="T12" s="48" t="s">
        <v>372</v>
      </c>
      <c r="U12" s="48" t="s">
        <v>373</v>
      </c>
      <c r="V12" s="48" t="s">
        <v>374</v>
      </c>
      <c r="W12" s="48" t="s">
        <v>375</v>
      </c>
      <c r="X12" s="48" t="s">
        <v>376</v>
      </c>
      <c r="Y12" s="48" t="s">
        <v>376</v>
      </c>
      <c r="Z12" s="48" t="s">
        <v>377</v>
      </c>
      <c r="AA12" s="48" t="s">
        <v>378</v>
      </c>
      <c r="AB12" s="48" t="s">
        <v>379</v>
      </c>
      <c r="AC12" s="48" t="s">
        <v>380</v>
      </c>
      <c r="AD12" s="48" t="s">
        <v>381</v>
      </c>
      <c r="AE12" s="48" t="s">
        <v>382</v>
      </c>
      <c r="AF12" s="48" t="s">
        <v>383</v>
      </c>
      <c r="AG12" s="48" t="s">
        <v>384</v>
      </c>
      <c r="AH12" s="48" t="s">
        <v>385</v>
      </c>
      <c r="AI12" s="48" t="s">
        <v>386</v>
      </c>
      <c r="AJ12" s="48" t="s">
        <v>387</v>
      </c>
      <c r="AK12" s="48" t="s">
        <v>388</v>
      </c>
      <c r="AL12" s="49" t="s">
        <v>389</v>
      </c>
      <c r="AM12" s="48" t="s">
        <v>390</v>
      </c>
      <c r="AN12" s="35" t="s">
        <v>480</v>
      </c>
      <c r="AO12" s="35" t="s">
        <v>373</v>
      </c>
      <c r="AP12" s="35" t="s">
        <v>481</v>
      </c>
      <c r="AQ12" s="41" t="s">
        <v>478</v>
      </c>
      <c r="AR12" s="41" t="s">
        <v>479</v>
      </c>
      <c r="AS12" s="41" t="s">
        <v>152</v>
      </c>
      <c r="AT12" s="77" t="s">
        <v>392</v>
      </c>
      <c r="AU12" s="77" t="s">
        <v>393</v>
      </c>
      <c r="AV12" s="77" t="s">
        <v>394</v>
      </c>
      <c r="AW12" s="77" t="s">
        <v>395</v>
      </c>
      <c r="AX12" s="77" t="s">
        <v>396</v>
      </c>
      <c r="AY12" s="77" t="s">
        <v>397</v>
      </c>
      <c r="AZ12" s="77" t="s">
        <v>398</v>
      </c>
      <c r="BA12" s="77" t="s">
        <v>399</v>
      </c>
      <c r="BB12" s="77" t="s">
        <v>400</v>
      </c>
      <c r="BC12" s="77" t="s">
        <v>401</v>
      </c>
      <c r="BD12" s="77" t="s">
        <v>402</v>
      </c>
      <c r="BE12" s="77" t="s">
        <v>403</v>
      </c>
      <c r="BF12" s="77" t="s">
        <v>404</v>
      </c>
      <c r="BG12" s="77" t="s">
        <v>405</v>
      </c>
      <c r="BH12" s="77" t="s">
        <v>406</v>
      </c>
      <c r="BI12" s="77" t="s">
        <v>407</v>
      </c>
      <c r="BJ12" s="77" t="s">
        <v>408</v>
      </c>
      <c r="BK12" s="77" t="s">
        <v>409</v>
      </c>
      <c r="BL12" s="77" t="s">
        <v>410</v>
      </c>
      <c r="BM12" s="77" t="s">
        <v>411</v>
      </c>
      <c r="BN12" s="77" t="s">
        <v>412</v>
      </c>
      <c r="BO12" s="77" t="s">
        <v>413</v>
      </c>
      <c r="BP12" s="78" t="s">
        <v>414</v>
      </c>
      <c r="BQ12" s="42" t="s">
        <v>415</v>
      </c>
      <c r="BR12" s="79" t="s">
        <v>482</v>
      </c>
      <c r="BS12" s="79" t="s">
        <v>394</v>
      </c>
      <c r="BT12" s="79" t="s">
        <v>425</v>
      </c>
    </row>
    <row r="13" spans="1:78" s="43" customFormat="1" ht="11.5" x14ac:dyDescent="0.3">
      <c r="A13" s="47" t="s">
        <v>483</v>
      </c>
      <c r="E13" s="44" t="s">
        <v>484</v>
      </c>
      <c r="F13" s="44" t="s">
        <v>485</v>
      </c>
      <c r="G13" s="44" t="s">
        <v>152</v>
      </c>
      <c r="H13" s="48" t="s">
        <v>361</v>
      </c>
      <c r="I13" s="48" t="s">
        <v>362</v>
      </c>
      <c r="J13" s="48" t="s">
        <v>363</v>
      </c>
      <c r="K13" s="48" t="s">
        <v>364</v>
      </c>
      <c r="L13" s="48" t="s">
        <v>180</v>
      </c>
      <c r="M13" s="48" t="s">
        <v>365</v>
      </c>
      <c r="N13" s="48" t="s">
        <v>366</v>
      </c>
      <c r="O13" s="48" t="s">
        <v>367</v>
      </c>
      <c r="P13" s="48" t="s">
        <v>368</v>
      </c>
      <c r="Q13" s="48" t="s">
        <v>369</v>
      </c>
      <c r="R13" s="48" t="s">
        <v>370</v>
      </c>
      <c r="S13" s="48" t="s">
        <v>371</v>
      </c>
      <c r="T13" s="48" t="s">
        <v>372</v>
      </c>
      <c r="U13" s="48" t="s">
        <v>373</v>
      </c>
      <c r="V13" s="48" t="s">
        <v>374</v>
      </c>
      <c r="W13" s="48" t="s">
        <v>375</v>
      </c>
      <c r="X13" s="48" t="s">
        <v>376</v>
      </c>
      <c r="Y13" s="48" t="s">
        <v>376</v>
      </c>
      <c r="Z13" s="48" t="s">
        <v>377</v>
      </c>
      <c r="AA13" s="48" t="s">
        <v>378</v>
      </c>
      <c r="AB13" s="48" t="s">
        <v>379</v>
      </c>
      <c r="AC13" s="48" t="s">
        <v>380</v>
      </c>
      <c r="AD13" s="48" t="s">
        <v>381</v>
      </c>
      <c r="AE13" s="48" t="s">
        <v>382</v>
      </c>
      <c r="AF13" s="48" t="s">
        <v>383</v>
      </c>
      <c r="AG13" s="48" t="s">
        <v>384</v>
      </c>
      <c r="AH13" s="48" t="s">
        <v>385</v>
      </c>
      <c r="AI13" s="48" t="s">
        <v>386</v>
      </c>
      <c r="AJ13" s="48" t="s">
        <v>387</v>
      </c>
      <c r="AK13" s="48" t="s">
        <v>388</v>
      </c>
      <c r="AL13" s="49" t="s">
        <v>389</v>
      </c>
      <c r="AM13" s="48" t="s">
        <v>390</v>
      </c>
      <c r="AN13" s="35" t="s">
        <v>486</v>
      </c>
      <c r="AO13" s="35" t="s">
        <v>387</v>
      </c>
      <c r="AP13" s="35" t="s">
        <v>487</v>
      </c>
      <c r="AQ13" s="41" t="s">
        <v>484</v>
      </c>
      <c r="AR13" s="41" t="s">
        <v>485</v>
      </c>
      <c r="AS13" s="41" t="s">
        <v>152</v>
      </c>
      <c r="AT13" s="77" t="s">
        <v>392</v>
      </c>
      <c r="AU13" s="77" t="s">
        <v>393</v>
      </c>
      <c r="AV13" s="77" t="s">
        <v>394</v>
      </c>
      <c r="AW13" s="77" t="s">
        <v>395</v>
      </c>
      <c r="AX13" s="77" t="s">
        <v>396</v>
      </c>
      <c r="AY13" s="77" t="s">
        <v>397</v>
      </c>
      <c r="AZ13" s="77" t="s">
        <v>398</v>
      </c>
      <c r="BA13" s="77" t="s">
        <v>399</v>
      </c>
      <c r="BB13" s="77" t="s">
        <v>400</v>
      </c>
      <c r="BC13" s="77" t="s">
        <v>401</v>
      </c>
      <c r="BD13" s="77" t="s">
        <v>402</v>
      </c>
      <c r="BE13" s="77" t="s">
        <v>403</v>
      </c>
      <c r="BF13" s="77" t="s">
        <v>404</v>
      </c>
      <c r="BG13" s="77" t="s">
        <v>405</v>
      </c>
      <c r="BH13" s="77" t="s">
        <v>406</v>
      </c>
      <c r="BI13" s="77" t="s">
        <v>407</v>
      </c>
      <c r="BJ13" s="77" t="s">
        <v>408</v>
      </c>
      <c r="BK13" s="77" t="s">
        <v>409</v>
      </c>
      <c r="BL13" s="77" t="s">
        <v>410</v>
      </c>
      <c r="BM13" s="77" t="s">
        <v>411</v>
      </c>
      <c r="BN13" s="77" t="s">
        <v>412</v>
      </c>
      <c r="BO13" s="77" t="s">
        <v>413</v>
      </c>
      <c r="BP13" s="78" t="s">
        <v>414</v>
      </c>
      <c r="BQ13" s="42" t="s">
        <v>415</v>
      </c>
      <c r="BR13" s="79" t="s">
        <v>488</v>
      </c>
      <c r="BS13" s="79" t="s">
        <v>409</v>
      </c>
      <c r="BT13" s="79" t="s">
        <v>489</v>
      </c>
    </row>
    <row r="14" spans="1:78" s="43" customFormat="1" ht="11.5" x14ac:dyDescent="0.3">
      <c r="A14" s="47" t="s">
        <v>490</v>
      </c>
      <c r="E14" s="44" t="s">
        <v>491</v>
      </c>
      <c r="F14" s="44" t="s">
        <v>492</v>
      </c>
      <c r="G14" s="44" t="s">
        <v>152</v>
      </c>
      <c r="H14" s="48" t="s">
        <v>361</v>
      </c>
      <c r="I14" s="48" t="s">
        <v>362</v>
      </c>
      <c r="J14" s="48" t="s">
        <v>363</v>
      </c>
      <c r="K14" s="48" t="s">
        <v>364</v>
      </c>
      <c r="L14" s="48" t="s">
        <v>180</v>
      </c>
      <c r="M14" s="48" t="s">
        <v>365</v>
      </c>
      <c r="N14" s="48" t="s">
        <v>366</v>
      </c>
      <c r="O14" s="48" t="s">
        <v>367</v>
      </c>
      <c r="P14" s="48" t="s">
        <v>368</v>
      </c>
      <c r="Q14" s="48" t="s">
        <v>369</v>
      </c>
      <c r="R14" s="48" t="s">
        <v>370</v>
      </c>
      <c r="S14" s="48" t="s">
        <v>371</v>
      </c>
      <c r="T14" s="48" t="s">
        <v>372</v>
      </c>
      <c r="U14" s="48" t="s">
        <v>373</v>
      </c>
      <c r="V14" s="48" t="s">
        <v>374</v>
      </c>
      <c r="W14" s="48" t="s">
        <v>375</v>
      </c>
      <c r="X14" s="48" t="s">
        <v>376</v>
      </c>
      <c r="Y14" s="48" t="s">
        <v>376</v>
      </c>
      <c r="Z14" s="48" t="s">
        <v>377</v>
      </c>
      <c r="AA14" s="48" t="s">
        <v>378</v>
      </c>
      <c r="AB14" s="48" t="s">
        <v>379</v>
      </c>
      <c r="AC14" s="48" t="s">
        <v>380</v>
      </c>
      <c r="AD14" s="48" t="s">
        <v>381</v>
      </c>
      <c r="AE14" s="48" t="s">
        <v>382</v>
      </c>
      <c r="AF14" s="48" t="s">
        <v>383</v>
      </c>
      <c r="AG14" s="48" t="s">
        <v>384</v>
      </c>
      <c r="AH14" s="48" t="s">
        <v>385</v>
      </c>
      <c r="AI14" s="48" t="s">
        <v>386</v>
      </c>
      <c r="AJ14" s="48" t="s">
        <v>387</v>
      </c>
      <c r="AK14" s="48" t="s">
        <v>388</v>
      </c>
      <c r="AL14" s="49" t="s">
        <v>389</v>
      </c>
      <c r="AM14" s="48" t="s">
        <v>390</v>
      </c>
      <c r="AN14" s="35" t="s">
        <v>493</v>
      </c>
      <c r="AO14" s="35" t="s">
        <v>389</v>
      </c>
      <c r="AP14" s="35" t="s">
        <v>494</v>
      </c>
      <c r="AQ14" s="41" t="s">
        <v>491</v>
      </c>
      <c r="AR14" s="41" t="s">
        <v>492</v>
      </c>
      <c r="AS14" s="41" t="s">
        <v>152</v>
      </c>
      <c r="AT14" s="77" t="s">
        <v>392</v>
      </c>
      <c r="AU14" s="77" t="s">
        <v>393</v>
      </c>
      <c r="AV14" s="77" t="s">
        <v>394</v>
      </c>
      <c r="AW14" s="77" t="s">
        <v>395</v>
      </c>
      <c r="AX14" s="77" t="s">
        <v>396</v>
      </c>
      <c r="AY14" s="77" t="s">
        <v>397</v>
      </c>
      <c r="AZ14" s="77" t="s">
        <v>398</v>
      </c>
      <c r="BA14" s="77" t="s">
        <v>399</v>
      </c>
      <c r="BB14" s="77" t="s">
        <v>400</v>
      </c>
      <c r="BC14" s="77" t="s">
        <v>401</v>
      </c>
      <c r="BD14" s="77" t="s">
        <v>402</v>
      </c>
      <c r="BE14" s="77" t="s">
        <v>403</v>
      </c>
      <c r="BF14" s="77" t="s">
        <v>404</v>
      </c>
      <c r="BG14" s="77" t="s">
        <v>405</v>
      </c>
      <c r="BH14" s="77" t="s">
        <v>406</v>
      </c>
      <c r="BI14" s="77" t="s">
        <v>407</v>
      </c>
      <c r="BJ14" s="77" t="s">
        <v>408</v>
      </c>
      <c r="BK14" s="77" t="s">
        <v>409</v>
      </c>
      <c r="BL14" s="77" t="s">
        <v>410</v>
      </c>
      <c r="BM14" s="77" t="s">
        <v>411</v>
      </c>
      <c r="BN14" s="77" t="s">
        <v>412</v>
      </c>
      <c r="BO14" s="77" t="s">
        <v>413</v>
      </c>
      <c r="BP14" s="78" t="s">
        <v>414</v>
      </c>
      <c r="BQ14" s="42" t="s">
        <v>415</v>
      </c>
      <c r="BR14" s="79" t="s">
        <v>495</v>
      </c>
      <c r="BS14" s="79" t="s">
        <v>414</v>
      </c>
      <c r="BT14" s="79" t="s">
        <v>494</v>
      </c>
    </row>
    <row r="15" spans="1:78" s="43" customFormat="1" ht="11.5" x14ac:dyDescent="0.3">
      <c r="A15" s="47" t="s">
        <v>496</v>
      </c>
      <c r="E15" s="44" t="s">
        <v>497</v>
      </c>
      <c r="F15" s="44" t="s">
        <v>498</v>
      </c>
      <c r="G15" s="44" t="s">
        <v>152</v>
      </c>
      <c r="H15" s="48" t="s">
        <v>361</v>
      </c>
      <c r="I15" s="48" t="s">
        <v>362</v>
      </c>
      <c r="J15" s="48" t="s">
        <v>363</v>
      </c>
      <c r="K15" s="48" t="s">
        <v>364</v>
      </c>
      <c r="L15" s="48" t="s">
        <v>180</v>
      </c>
      <c r="M15" s="48" t="s">
        <v>365</v>
      </c>
      <c r="N15" s="48" t="s">
        <v>366</v>
      </c>
      <c r="O15" s="48" t="s">
        <v>367</v>
      </c>
      <c r="P15" s="48" t="s">
        <v>368</v>
      </c>
      <c r="Q15" s="48" t="s">
        <v>369</v>
      </c>
      <c r="R15" s="48" t="s">
        <v>370</v>
      </c>
      <c r="S15" s="48" t="s">
        <v>371</v>
      </c>
      <c r="T15" s="48" t="s">
        <v>372</v>
      </c>
      <c r="U15" s="48" t="s">
        <v>373</v>
      </c>
      <c r="V15" s="48" t="s">
        <v>374</v>
      </c>
      <c r="W15" s="48" t="s">
        <v>375</v>
      </c>
      <c r="X15" s="48" t="s">
        <v>376</v>
      </c>
      <c r="Y15" s="48" t="s">
        <v>376</v>
      </c>
      <c r="Z15" s="48" t="s">
        <v>377</v>
      </c>
      <c r="AA15" s="48" t="s">
        <v>378</v>
      </c>
      <c r="AB15" s="48" t="s">
        <v>379</v>
      </c>
      <c r="AC15" s="48" t="s">
        <v>380</v>
      </c>
      <c r="AD15" s="48" t="s">
        <v>381</v>
      </c>
      <c r="AE15" s="48" t="s">
        <v>382</v>
      </c>
      <c r="AF15" s="48" t="s">
        <v>383</v>
      </c>
      <c r="AG15" s="48" t="s">
        <v>384</v>
      </c>
      <c r="AH15" s="48" t="s">
        <v>385</v>
      </c>
      <c r="AI15" s="48" t="s">
        <v>386</v>
      </c>
      <c r="AJ15" s="48" t="s">
        <v>387</v>
      </c>
      <c r="AK15" s="48" t="s">
        <v>388</v>
      </c>
      <c r="AL15" s="49" t="s">
        <v>389</v>
      </c>
      <c r="AM15" s="48" t="s">
        <v>390</v>
      </c>
      <c r="AN15" s="35" t="s">
        <v>499</v>
      </c>
      <c r="AO15" s="35" t="s">
        <v>390</v>
      </c>
      <c r="AP15" s="35" t="s">
        <v>494</v>
      </c>
      <c r="AQ15" s="41" t="s">
        <v>497</v>
      </c>
      <c r="AR15" s="41" t="s">
        <v>498</v>
      </c>
      <c r="AS15" s="41" t="s">
        <v>152</v>
      </c>
      <c r="AT15" s="77" t="s">
        <v>392</v>
      </c>
      <c r="AU15" s="77" t="s">
        <v>393</v>
      </c>
      <c r="AV15" s="77" t="s">
        <v>394</v>
      </c>
      <c r="AW15" s="77" t="s">
        <v>395</v>
      </c>
      <c r="AX15" s="77" t="s">
        <v>396</v>
      </c>
      <c r="AY15" s="77" t="s">
        <v>397</v>
      </c>
      <c r="AZ15" s="77" t="s">
        <v>398</v>
      </c>
      <c r="BA15" s="77" t="s">
        <v>399</v>
      </c>
      <c r="BB15" s="77" t="s">
        <v>400</v>
      </c>
      <c r="BC15" s="77" t="s">
        <v>401</v>
      </c>
      <c r="BD15" s="77" t="s">
        <v>402</v>
      </c>
      <c r="BE15" s="77" t="s">
        <v>403</v>
      </c>
      <c r="BF15" s="77" t="s">
        <v>404</v>
      </c>
      <c r="BG15" s="77" t="s">
        <v>405</v>
      </c>
      <c r="BH15" s="77" t="s">
        <v>406</v>
      </c>
      <c r="BI15" s="77" t="s">
        <v>407</v>
      </c>
      <c r="BJ15" s="77" t="s">
        <v>408</v>
      </c>
      <c r="BK15" s="77" t="s">
        <v>409</v>
      </c>
      <c r="BL15" s="77" t="s">
        <v>410</v>
      </c>
      <c r="BM15" s="77" t="s">
        <v>411</v>
      </c>
      <c r="BN15" s="77" t="s">
        <v>412</v>
      </c>
      <c r="BO15" s="77" t="s">
        <v>413</v>
      </c>
      <c r="BP15" s="78" t="s">
        <v>414</v>
      </c>
      <c r="BQ15" s="42" t="s">
        <v>415</v>
      </c>
      <c r="BR15" s="79" t="s">
        <v>500</v>
      </c>
      <c r="BS15" s="79" t="s">
        <v>402</v>
      </c>
      <c r="BT15" s="79" t="s">
        <v>501</v>
      </c>
    </row>
    <row r="16" spans="1:78" s="43" customFormat="1" ht="11.5" x14ac:dyDescent="0.3">
      <c r="A16" s="47" t="s">
        <v>472</v>
      </c>
      <c r="E16" s="44" t="s">
        <v>502</v>
      </c>
      <c r="F16" s="44" t="s">
        <v>503</v>
      </c>
      <c r="G16" s="44" t="s">
        <v>152</v>
      </c>
      <c r="H16" s="48" t="s">
        <v>361</v>
      </c>
      <c r="I16" s="48" t="s">
        <v>362</v>
      </c>
      <c r="J16" s="48" t="s">
        <v>363</v>
      </c>
      <c r="K16" s="48" t="s">
        <v>364</v>
      </c>
      <c r="L16" s="48" t="s">
        <v>180</v>
      </c>
      <c r="M16" s="48" t="s">
        <v>365</v>
      </c>
      <c r="N16" s="48" t="s">
        <v>366</v>
      </c>
      <c r="O16" s="48" t="s">
        <v>367</v>
      </c>
      <c r="P16" s="48" t="s">
        <v>368</v>
      </c>
      <c r="Q16" s="48" t="s">
        <v>369</v>
      </c>
      <c r="R16" s="48" t="s">
        <v>370</v>
      </c>
      <c r="S16" s="48" t="s">
        <v>371</v>
      </c>
      <c r="T16" s="48" t="s">
        <v>372</v>
      </c>
      <c r="U16" s="48" t="s">
        <v>373</v>
      </c>
      <c r="V16" s="48" t="s">
        <v>374</v>
      </c>
      <c r="W16" s="48" t="s">
        <v>375</v>
      </c>
      <c r="X16" s="48" t="s">
        <v>376</v>
      </c>
      <c r="Y16" s="48" t="s">
        <v>376</v>
      </c>
      <c r="Z16" s="48" t="s">
        <v>377</v>
      </c>
      <c r="AA16" s="48" t="s">
        <v>378</v>
      </c>
      <c r="AB16" s="48" t="s">
        <v>379</v>
      </c>
      <c r="AC16" s="48" t="s">
        <v>380</v>
      </c>
      <c r="AD16" s="48" t="s">
        <v>381</v>
      </c>
      <c r="AE16" s="48" t="s">
        <v>382</v>
      </c>
      <c r="AF16" s="48" t="s">
        <v>383</v>
      </c>
      <c r="AG16" s="48" t="s">
        <v>384</v>
      </c>
      <c r="AH16" s="48" t="s">
        <v>385</v>
      </c>
      <c r="AI16" s="48" t="s">
        <v>386</v>
      </c>
      <c r="AJ16" s="48" t="s">
        <v>387</v>
      </c>
      <c r="AK16" s="48" t="s">
        <v>388</v>
      </c>
      <c r="AL16" s="49" t="s">
        <v>389</v>
      </c>
      <c r="AM16" s="48" t="s">
        <v>390</v>
      </c>
      <c r="AN16" s="35" t="s">
        <v>504</v>
      </c>
      <c r="AO16" s="35" t="s">
        <v>374</v>
      </c>
      <c r="AP16" s="35" t="s">
        <v>505</v>
      </c>
      <c r="AQ16" s="41" t="s">
        <v>502</v>
      </c>
      <c r="AR16" s="41" t="s">
        <v>503</v>
      </c>
      <c r="AS16" s="41" t="s">
        <v>152</v>
      </c>
      <c r="AT16" s="77" t="s">
        <v>392</v>
      </c>
      <c r="AU16" s="77" t="s">
        <v>393</v>
      </c>
      <c r="AV16" s="77" t="s">
        <v>394</v>
      </c>
      <c r="AW16" s="77" t="s">
        <v>395</v>
      </c>
      <c r="AX16" s="77" t="s">
        <v>396</v>
      </c>
      <c r="AY16" s="77" t="s">
        <v>397</v>
      </c>
      <c r="AZ16" s="77" t="s">
        <v>398</v>
      </c>
      <c r="BA16" s="77" t="s">
        <v>399</v>
      </c>
      <c r="BB16" s="77" t="s">
        <v>400</v>
      </c>
      <c r="BC16" s="77" t="s">
        <v>401</v>
      </c>
      <c r="BD16" s="77" t="s">
        <v>402</v>
      </c>
      <c r="BE16" s="77" t="s">
        <v>403</v>
      </c>
      <c r="BF16" s="77" t="s">
        <v>404</v>
      </c>
      <c r="BG16" s="77" t="s">
        <v>405</v>
      </c>
      <c r="BH16" s="77" t="s">
        <v>406</v>
      </c>
      <c r="BI16" s="77" t="s">
        <v>407</v>
      </c>
      <c r="BJ16" s="77" t="s">
        <v>408</v>
      </c>
      <c r="BK16" s="77" t="s">
        <v>409</v>
      </c>
      <c r="BL16" s="77" t="s">
        <v>410</v>
      </c>
      <c r="BM16" s="77" t="s">
        <v>411</v>
      </c>
      <c r="BN16" s="77" t="s">
        <v>412</v>
      </c>
      <c r="BO16" s="77" t="s">
        <v>413</v>
      </c>
      <c r="BP16" s="78" t="s">
        <v>414</v>
      </c>
      <c r="BQ16" s="42" t="s">
        <v>415</v>
      </c>
      <c r="BR16" s="79" t="s">
        <v>506</v>
      </c>
      <c r="BS16" s="79" t="s">
        <v>392</v>
      </c>
      <c r="BT16" s="79" t="s">
        <v>507</v>
      </c>
    </row>
    <row r="17" spans="1:72" s="43" customFormat="1" ht="11.5" x14ac:dyDescent="0.3">
      <c r="E17" s="50" t="s">
        <v>508</v>
      </c>
      <c r="F17" s="50" t="s">
        <v>509</v>
      </c>
      <c r="G17" s="50" t="s">
        <v>158</v>
      </c>
      <c r="H17" s="52" t="s">
        <v>510</v>
      </c>
      <c r="I17" s="52" t="s">
        <v>369</v>
      </c>
      <c r="J17" s="52" t="s">
        <v>511</v>
      </c>
      <c r="K17" s="52" t="s">
        <v>512</v>
      </c>
      <c r="L17" s="52" t="s">
        <v>381</v>
      </c>
      <c r="M17" s="52" t="s">
        <v>379</v>
      </c>
      <c r="N17" s="52" t="s">
        <v>361</v>
      </c>
      <c r="O17" s="52" t="s">
        <v>361</v>
      </c>
      <c r="P17" s="52" t="s">
        <v>384</v>
      </c>
      <c r="Q17" s="52" t="s">
        <v>374</v>
      </c>
      <c r="R17" s="52" t="s">
        <v>386</v>
      </c>
      <c r="S17" s="52" t="s">
        <v>363</v>
      </c>
      <c r="T17" s="52" t="s">
        <v>364</v>
      </c>
      <c r="U17" s="52" t="s">
        <v>380</v>
      </c>
      <c r="V17" s="52" t="s">
        <v>513</v>
      </c>
      <c r="W17" s="52" t="s">
        <v>514</v>
      </c>
      <c r="X17" s="52" t="s">
        <v>515</v>
      </c>
      <c r="Y17" s="52" t="s">
        <v>365</v>
      </c>
      <c r="Z17" s="52" t="s">
        <v>366</v>
      </c>
      <c r="AA17" s="52" t="s">
        <v>367</v>
      </c>
      <c r="AB17" s="52" t="s">
        <v>387</v>
      </c>
      <c r="AC17" s="52" t="s">
        <v>388</v>
      </c>
      <c r="AN17" s="35" t="s">
        <v>516</v>
      </c>
      <c r="AO17" s="35" t="s">
        <v>372</v>
      </c>
      <c r="AP17" s="35" t="s">
        <v>517</v>
      </c>
      <c r="AQ17" s="53" t="s">
        <v>508</v>
      </c>
      <c r="AR17" s="53" t="s">
        <v>509</v>
      </c>
      <c r="AS17" s="53" t="s">
        <v>158</v>
      </c>
      <c r="AT17" s="83" t="s">
        <v>518</v>
      </c>
      <c r="AU17" s="83" t="s">
        <v>519</v>
      </c>
      <c r="AV17" s="84" t="s">
        <v>520</v>
      </c>
      <c r="AW17" s="84" t="s">
        <v>412</v>
      </c>
      <c r="AX17" s="84" t="s">
        <v>521</v>
      </c>
      <c r="AY17" s="84" t="s">
        <v>522</v>
      </c>
      <c r="AZ17" s="84" t="s">
        <v>523</v>
      </c>
      <c r="BA17" s="85" t="s">
        <v>397</v>
      </c>
      <c r="BB17" s="85" t="s">
        <v>524</v>
      </c>
      <c r="BC17" s="85" t="s">
        <v>525</v>
      </c>
      <c r="BD17" s="85" t="s">
        <v>526</v>
      </c>
      <c r="BE17" s="85" t="s">
        <v>527</v>
      </c>
      <c r="BF17" s="85" t="s">
        <v>528</v>
      </c>
      <c r="BG17" s="85" t="s">
        <v>529</v>
      </c>
      <c r="BH17" s="85" t="s">
        <v>530</v>
      </c>
      <c r="BI17" s="85" t="s">
        <v>411</v>
      </c>
      <c r="BJ17" s="85" t="s">
        <v>413</v>
      </c>
      <c r="BK17" s="54" t="s">
        <v>531</v>
      </c>
      <c r="BL17" s="54" t="s">
        <v>415</v>
      </c>
      <c r="BM17" s="54" t="s">
        <v>532</v>
      </c>
      <c r="BN17" s="54" t="s">
        <v>533</v>
      </c>
      <c r="BO17" s="54" t="s">
        <v>534</v>
      </c>
      <c r="BR17" s="79" t="s">
        <v>535</v>
      </c>
      <c r="BS17" s="79" t="s">
        <v>393</v>
      </c>
      <c r="BT17" s="79" t="s">
        <v>536</v>
      </c>
    </row>
    <row r="18" spans="1:72" s="43" customFormat="1" ht="11.5" x14ac:dyDescent="0.3">
      <c r="E18" s="50" t="s">
        <v>537</v>
      </c>
      <c r="F18" s="50" t="s">
        <v>538</v>
      </c>
      <c r="G18" s="50" t="s">
        <v>158</v>
      </c>
      <c r="H18" s="52" t="s">
        <v>510</v>
      </c>
      <c r="I18" s="52" t="s">
        <v>369</v>
      </c>
      <c r="J18" s="52" t="s">
        <v>511</v>
      </c>
      <c r="K18" s="52" t="s">
        <v>512</v>
      </c>
      <c r="L18" s="52" t="s">
        <v>381</v>
      </c>
      <c r="M18" s="52" t="s">
        <v>379</v>
      </c>
      <c r="N18" s="52" t="s">
        <v>361</v>
      </c>
      <c r="O18" s="52" t="s">
        <v>361</v>
      </c>
      <c r="P18" s="52" t="s">
        <v>384</v>
      </c>
      <c r="Q18" s="52" t="s">
        <v>374</v>
      </c>
      <c r="R18" s="52" t="s">
        <v>386</v>
      </c>
      <c r="S18" s="52" t="s">
        <v>363</v>
      </c>
      <c r="T18" s="52" t="s">
        <v>364</v>
      </c>
      <c r="U18" s="52" t="s">
        <v>380</v>
      </c>
      <c r="V18" s="52" t="s">
        <v>513</v>
      </c>
      <c r="W18" s="52" t="s">
        <v>514</v>
      </c>
      <c r="X18" s="52" t="s">
        <v>515</v>
      </c>
      <c r="Y18" s="52" t="s">
        <v>365</v>
      </c>
      <c r="Z18" s="52" t="s">
        <v>366</v>
      </c>
      <c r="AA18" s="52" t="s">
        <v>367</v>
      </c>
      <c r="AB18" s="52" t="s">
        <v>387</v>
      </c>
      <c r="AC18" s="52" t="s">
        <v>388</v>
      </c>
      <c r="AN18" s="35" t="s">
        <v>539</v>
      </c>
      <c r="AO18" s="35" t="s">
        <v>369</v>
      </c>
      <c r="AP18" s="35" t="s">
        <v>540</v>
      </c>
      <c r="AQ18" s="53" t="s">
        <v>537</v>
      </c>
      <c r="AR18" s="53" t="s">
        <v>538</v>
      </c>
      <c r="AS18" s="53" t="s">
        <v>158</v>
      </c>
      <c r="AT18" s="83" t="s">
        <v>518</v>
      </c>
      <c r="AU18" s="83" t="s">
        <v>519</v>
      </c>
      <c r="AV18" s="84" t="s">
        <v>520</v>
      </c>
      <c r="AW18" s="84" t="s">
        <v>412</v>
      </c>
      <c r="AX18" s="84" t="s">
        <v>521</v>
      </c>
      <c r="AY18" s="84" t="s">
        <v>522</v>
      </c>
      <c r="AZ18" s="84" t="s">
        <v>523</v>
      </c>
      <c r="BA18" s="85" t="s">
        <v>397</v>
      </c>
      <c r="BB18" s="85" t="s">
        <v>524</v>
      </c>
      <c r="BC18" s="85" t="s">
        <v>525</v>
      </c>
      <c r="BD18" s="85" t="s">
        <v>526</v>
      </c>
      <c r="BE18" s="85" t="s">
        <v>527</v>
      </c>
      <c r="BF18" s="85" t="s">
        <v>528</v>
      </c>
      <c r="BG18" s="85" t="s">
        <v>529</v>
      </c>
      <c r="BH18" s="85" t="s">
        <v>530</v>
      </c>
      <c r="BI18" s="85" t="s">
        <v>411</v>
      </c>
      <c r="BJ18" s="85" t="s">
        <v>413</v>
      </c>
      <c r="BK18" s="54" t="s">
        <v>531</v>
      </c>
      <c r="BL18" s="54" t="s">
        <v>415</v>
      </c>
      <c r="BM18" s="54" t="s">
        <v>532</v>
      </c>
      <c r="BN18" s="54" t="s">
        <v>533</v>
      </c>
      <c r="BO18" s="54" t="s">
        <v>534</v>
      </c>
      <c r="BR18" s="79" t="s">
        <v>541</v>
      </c>
      <c r="BS18" s="79" t="s">
        <v>407</v>
      </c>
      <c r="BT18" s="79" t="s">
        <v>542</v>
      </c>
    </row>
    <row r="19" spans="1:72" s="43" customFormat="1" ht="11.5" x14ac:dyDescent="0.3">
      <c r="E19" s="50" t="s">
        <v>543</v>
      </c>
      <c r="F19" s="50" t="s">
        <v>544</v>
      </c>
      <c r="G19" s="50" t="s">
        <v>158</v>
      </c>
      <c r="H19" s="52" t="s">
        <v>510</v>
      </c>
      <c r="I19" s="52" t="s">
        <v>369</v>
      </c>
      <c r="J19" s="52" t="s">
        <v>511</v>
      </c>
      <c r="K19" s="52" t="s">
        <v>512</v>
      </c>
      <c r="L19" s="52" t="s">
        <v>381</v>
      </c>
      <c r="M19" s="52" t="s">
        <v>379</v>
      </c>
      <c r="N19" s="52" t="s">
        <v>361</v>
      </c>
      <c r="O19" s="52" t="s">
        <v>361</v>
      </c>
      <c r="P19" s="52" t="s">
        <v>384</v>
      </c>
      <c r="Q19" s="52" t="s">
        <v>374</v>
      </c>
      <c r="R19" s="52" t="s">
        <v>386</v>
      </c>
      <c r="S19" s="52" t="s">
        <v>363</v>
      </c>
      <c r="T19" s="52" t="s">
        <v>364</v>
      </c>
      <c r="U19" s="52" t="s">
        <v>380</v>
      </c>
      <c r="V19" s="52" t="s">
        <v>513</v>
      </c>
      <c r="W19" s="52" t="s">
        <v>514</v>
      </c>
      <c r="X19" s="52" t="s">
        <v>515</v>
      </c>
      <c r="Y19" s="52" t="s">
        <v>365</v>
      </c>
      <c r="Z19" s="52" t="s">
        <v>366</v>
      </c>
      <c r="AA19" s="52" t="s">
        <v>367</v>
      </c>
      <c r="AB19" s="52" t="s">
        <v>387</v>
      </c>
      <c r="AC19" s="52" t="s">
        <v>388</v>
      </c>
      <c r="AN19" s="35" t="s">
        <v>545</v>
      </c>
      <c r="AO19" s="35" t="s">
        <v>370</v>
      </c>
      <c r="AP19" s="35" t="s">
        <v>540</v>
      </c>
      <c r="AQ19" s="53" t="s">
        <v>543</v>
      </c>
      <c r="AR19" s="53" t="s">
        <v>544</v>
      </c>
      <c r="AS19" s="53" t="s">
        <v>158</v>
      </c>
      <c r="AT19" s="83" t="s">
        <v>518</v>
      </c>
      <c r="AU19" s="83" t="s">
        <v>519</v>
      </c>
      <c r="AV19" s="84" t="s">
        <v>520</v>
      </c>
      <c r="AW19" s="84" t="s">
        <v>412</v>
      </c>
      <c r="AX19" s="84" t="s">
        <v>521</v>
      </c>
      <c r="AY19" s="84" t="s">
        <v>522</v>
      </c>
      <c r="AZ19" s="84" t="s">
        <v>523</v>
      </c>
      <c r="BA19" s="85" t="s">
        <v>397</v>
      </c>
      <c r="BB19" s="85" t="s">
        <v>524</v>
      </c>
      <c r="BC19" s="85" t="s">
        <v>525</v>
      </c>
      <c r="BD19" s="85" t="s">
        <v>526</v>
      </c>
      <c r="BE19" s="85" t="s">
        <v>527</v>
      </c>
      <c r="BF19" s="85" t="s">
        <v>528</v>
      </c>
      <c r="BG19" s="85" t="s">
        <v>529</v>
      </c>
      <c r="BH19" s="85" t="s">
        <v>530</v>
      </c>
      <c r="BI19" s="85" t="s">
        <v>411</v>
      </c>
      <c r="BJ19" s="85" t="s">
        <v>413</v>
      </c>
      <c r="BK19" s="54" t="s">
        <v>531</v>
      </c>
      <c r="BL19" s="54" t="s">
        <v>415</v>
      </c>
      <c r="BM19" s="54" t="s">
        <v>532</v>
      </c>
      <c r="BN19" s="54" t="s">
        <v>533</v>
      </c>
      <c r="BO19" s="54" t="s">
        <v>534</v>
      </c>
      <c r="BR19" s="79" t="s">
        <v>546</v>
      </c>
      <c r="BS19" s="79" t="s">
        <v>396</v>
      </c>
      <c r="BT19" s="79" t="s">
        <v>396</v>
      </c>
    </row>
    <row r="20" spans="1:72" s="43" customFormat="1" ht="11.5" x14ac:dyDescent="0.3">
      <c r="E20" s="50" t="s">
        <v>547</v>
      </c>
      <c r="F20" s="50" t="s">
        <v>548</v>
      </c>
      <c r="G20" s="50" t="s">
        <v>158</v>
      </c>
      <c r="H20" s="52" t="s">
        <v>510</v>
      </c>
      <c r="I20" s="52" t="s">
        <v>369</v>
      </c>
      <c r="J20" s="52" t="s">
        <v>511</v>
      </c>
      <c r="K20" s="52" t="s">
        <v>512</v>
      </c>
      <c r="L20" s="52" t="s">
        <v>381</v>
      </c>
      <c r="M20" s="52" t="s">
        <v>379</v>
      </c>
      <c r="N20" s="52" t="s">
        <v>361</v>
      </c>
      <c r="O20" s="52" t="s">
        <v>361</v>
      </c>
      <c r="P20" s="52" t="s">
        <v>384</v>
      </c>
      <c r="Q20" s="52" t="s">
        <v>374</v>
      </c>
      <c r="R20" s="52" t="s">
        <v>386</v>
      </c>
      <c r="S20" s="52" t="s">
        <v>363</v>
      </c>
      <c r="T20" s="52" t="s">
        <v>364</v>
      </c>
      <c r="U20" s="52" t="s">
        <v>380</v>
      </c>
      <c r="V20" s="52" t="s">
        <v>513</v>
      </c>
      <c r="W20" s="52" t="s">
        <v>514</v>
      </c>
      <c r="X20" s="52" t="s">
        <v>515</v>
      </c>
      <c r="Y20" s="52" t="s">
        <v>365</v>
      </c>
      <c r="Z20" s="52" t="s">
        <v>366</v>
      </c>
      <c r="AA20" s="52" t="s">
        <v>367</v>
      </c>
      <c r="AB20" s="52" t="s">
        <v>387</v>
      </c>
      <c r="AC20" s="52" t="s">
        <v>388</v>
      </c>
      <c r="AN20" s="35" t="s">
        <v>549</v>
      </c>
      <c r="AO20" s="35" t="s">
        <v>371</v>
      </c>
      <c r="AP20" s="35" t="s">
        <v>540</v>
      </c>
      <c r="AQ20" s="53" t="s">
        <v>547</v>
      </c>
      <c r="AR20" s="53" t="s">
        <v>548</v>
      </c>
      <c r="AS20" s="53" t="s">
        <v>158</v>
      </c>
      <c r="AT20" s="83" t="s">
        <v>518</v>
      </c>
      <c r="AU20" s="83" t="s">
        <v>519</v>
      </c>
      <c r="AV20" s="84" t="s">
        <v>520</v>
      </c>
      <c r="AW20" s="84" t="s">
        <v>412</v>
      </c>
      <c r="AX20" s="84" t="s">
        <v>521</v>
      </c>
      <c r="AY20" s="84" t="s">
        <v>522</v>
      </c>
      <c r="AZ20" s="84" t="s">
        <v>523</v>
      </c>
      <c r="BA20" s="85" t="s">
        <v>397</v>
      </c>
      <c r="BB20" s="85" t="s">
        <v>524</v>
      </c>
      <c r="BC20" s="85" t="s">
        <v>525</v>
      </c>
      <c r="BD20" s="85" t="s">
        <v>526</v>
      </c>
      <c r="BE20" s="85" t="s">
        <v>527</v>
      </c>
      <c r="BF20" s="85" t="s">
        <v>528</v>
      </c>
      <c r="BG20" s="85" t="s">
        <v>529</v>
      </c>
      <c r="BH20" s="85" t="s">
        <v>530</v>
      </c>
      <c r="BI20" s="85" t="s">
        <v>411</v>
      </c>
      <c r="BJ20" s="85" t="s">
        <v>413</v>
      </c>
      <c r="BK20" s="54" t="s">
        <v>531</v>
      </c>
      <c r="BL20" s="54" t="s">
        <v>415</v>
      </c>
      <c r="BM20" s="54" t="s">
        <v>532</v>
      </c>
      <c r="BN20" s="54" t="s">
        <v>533</v>
      </c>
      <c r="BO20" s="54" t="s">
        <v>534</v>
      </c>
      <c r="BR20" s="80" t="s">
        <v>550</v>
      </c>
      <c r="BS20" s="80" t="s">
        <v>405</v>
      </c>
      <c r="BT20" s="80" t="s">
        <v>551</v>
      </c>
    </row>
    <row r="21" spans="1:72" s="43" customFormat="1" ht="11.5" x14ac:dyDescent="0.3">
      <c r="E21" s="50" t="s">
        <v>552</v>
      </c>
      <c r="F21" s="50" t="s">
        <v>553</v>
      </c>
      <c r="G21" s="50" t="s">
        <v>158</v>
      </c>
      <c r="H21" s="52" t="s">
        <v>510</v>
      </c>
      <c r="I21" s="52" t="s">
        <v>369</v>
      </c>
      <c r="J21" s="52" t="s">
        <v>511</v>
      </c>
      <c r="K21" s="52" t="s">
        <v>512</v>
      </c>
      <c r="L21" s="52" t="s">
        <v>381</v>
      </c>
      <c r="M21" s="52" t="s">
        <v>379</v>
      </c>
      <c r="N21" s="52" t="s">
        <v>361</v>
      </c>
      <c r="O21" s="52" t="s">
        <v>361</v>
      </c>
      <c r="P21" s="52" t="s">
        <v>384</v>
      </c>
      <c r="Q21" s="52" t="s">
        <v>374</v>
      </c>
      <c r="R21" s="52" t="s">
        <v>386</v>
      </c>
      <c r="S21" s="52" t="s">
        <v>363</v>
      </c>
      <c r="T21" s="52" t="s">
        <v>364</v>
      </c>
      <c r="U21" s="52" t="s">
        <v>380</v>
      </c>
      <c r="V21" s="52" t="s">
        <v>513</v>
      </c>
      <c r="W21" s="52" t="s">
        <v>514</v>
      </c>
      <c r="X21" s="52" t="s">
        <v>515</v>
      </c>
      <c r="Y21" s="52" t="s">
        <v>365</v>
      </c>
      <c r="Z21" s="52" t="s">
        <v>366</v>
      </c>
      <c r="AA21" s="52" t="s">
        <v>367</v>
      </c>
      <c r="AB21" s="52" t="s">
        <v>387</v>
      </c>
      <c r="AC21" s="52" t="s">
        <v>388</v>
      </c>
      <c r="AN21" s="35" t="s">
        <v>554</v>
      </c>
      <c r="AO21" s="35" t="s">
        <v>555</v>
      </c>
      <c r="AP21" s="35" t="s">
        <v>425</v>
      </c>
      <c r="AQ21" s="53" t="s">
        <v>552</v>
      </c>
      <c r="AR21" s="53" t="s">
        <v>553</v>
      </c>
      <c r="AS21" s="53" t="s">
        <v>158</v>
      </c>
      <c r="AT21" s="83" t="s">
        <v>518</v>
      </c>
      <c r="AU21" s="83" t="s">
        <v>519</v>
      </c>
      <c r="AV21" s="84" t="s">
        <v>520</v>
      </c>
      <c r="AW21" s="84" t="s">
        <v>412</v>
      </c>
      <c r="AX21" s="84" t="s">
        <v>521</v>
      </c>
      <c r="AY21" s="84" t="s">
        <v>522</v>
      </c>
      <c r="AZ21" s="84" t="s">
        <v>523</v>
      </c>
      <c r="BA21" s="85" t="s">
        <v>397</v>
      </c>
      <c r="BB21" s="85" t="s">
        <v>524</v>
      </c>
      <c r="BC21" s="85" t="s">
        <v>525</v>
      </c>
      <c r="BD21" s="85" t="s">
        <v>526</v>
      </c>
      <c r="BE21" s="85" t="s">
        <v>527</v>
      </c>
      <c r="BF21" s="85" t="s">
        <v>528</v>
      </c>
      <c r="BG21" s="85" t="s">
        <v>529</v>
      </c>
      <c r="BH21" s="85" t="s">
        <v>530</v>
      </c>
      <c r="BI21" s="85" t="s">
        <v>411</v>
      </c>
      <c r="BJ21" s="85" t="s">
        <v>413</v>
      </c>
      <c r="BK21" s="54" t="s">
        <v>531</v>
      </c>
      <c r="BL21" s="54" t="s">
        <v>415</v>
      </c>
      <c r="BM21" s="54" t="s">
        <v>532</v>
      </c>
      <c r="BN21" s="54" t="s">
        <v>533</v>
      </c>
      <c r="BO21" s="54" t="s">
        <v>534</v>
      </c>
      <c r="BR21" s="79" t="s">
        <v>556</v>
      </c>
      <c r="BS21" s="79" t="s">
        <v>557</v>
      </c>
      <c r="BT21" s="79" t="s">
        <v>558</v>
      </c>
    </row>
    <row r="22" spans="1:72" s="43" customFormat="1" ht="11.5" x14ac:dyDescent="0.3">
      <c r="A22" s="43" t="s">
        <v>213</v>
      </c>
      <c r="B22" s="43" t="s">
        <v>112</v>
      </c>
      <c r="C22" s="43" t="s">
        <v>256</v>
      </c>
      <c r="E22" s="50" t="s">
        <v>559</v>
      </c>
      <c r="F22" s="50" t="s">
        <v>560</v>
      </c>
      <c r="G22" s="50" t="s">
        <v>158</v>
      </c>
      <c r="H22" s="52" t="s">
        <v>510</v>
      </c>
      <c r="I22" s="52" t="s">
        <v>369</v>
      </c>
      <c r="J22" s="52" t="s">
        <v>511</v>
      </c>
      <c r="K22" s="52" t="s">
        <v>512</v>
      </c>
      <c r="L22" s="52" t="s">
        <v>381</v>
      </c>
      <c r="M22" s="52" t="s">
        <v>379</v>
      </c>
      <c r="N22" s="52" t="s">
        <v>361</v>
      </c>
      <c r="O22" s="52" t="s">
        <v>361</v>
      </c>
      <c r="P22" s="52" t="s">
        <v>384</v>
      </c>
      <c r="Q22" s="52" t="s">
        <v>374</v>
      </c>
      <c r="R22" s="52" t="s">
        <v>386</v>
      </c>
      <c r="S22" s="52" t="s">
        <v>363</v>
      </c>
      <c r="T22" s="52" t="s">
        <v>364</v>
      </c>
      <c r="U22" s="52" t="s">
        <v>380</v>
      </c>
      <c r="V22" s="52" t="s">
        <v>513</v>
      </c>
      <c r="W22" s="52" t="s">
        <v>514</v>
      </c>
      <c r="X22" s="52" t="s">
        <v>515</v>
      </c>
      <c r="Y22" s="52" t="s">
        <v>365</v>
      </c>
      <c r="Z22" s="52" t="s">
        <v>366</v>
      </c>
      <c r="AA22" s="52" t="s">
        <v>367</v>
      </c>
      <c r="AB22" s="52" t="s">
        <v>387</v>
      </c>
      <c r="AC22" s="52" t="s">
        <v>388</v>
      </c>
      <c r="AN22" s="35" t="s">
        <v>561</v>
      </c>
      <c r="AO22" s="35" t="s">
        <v>383</v>
      </c>
      <c r="AP22" s="35" t="s">
        <v>562</v>
      </c>
      <c r="AQ22" s="53" t="s">
        <v>559</v>
      </c>
      <c r="AR22" s="53" t="s">
        <v>560</v>
      </c>
      <c r="AS22" s="53" t="s">
        <v>158</v>
      </c>
      <c r="AT22" s="83" t="s">
        <v>518</v>
      </c>
      <c r="AU22" s="83" t="s">
        <v>519</v>
      </c>
      <c r="AV22" s="84" t="s">
        <v>520</v>
      </c>
      <c r="AW22" s="84" t="s">
        <v>412</v>
      </c>
      <c r="AX22" s="84" t="s">
        <v>521</v>
      </c>
      <c r="AY22" s="84" t="s">
        <v>522</v>
      </c>
      <c r="AZ22" s="84" t="s">
        <v>523</v>
      </c>
      <c r="BA22" s="85" t="s">
        <v>397</v>
      </c>
      <c r="BB22" s="85" t="s">
        <v>524</v>
      </c>
      <c r="BC22" s="85" t="s">
        <v>525</v>
      </c>
      <c r="BD22" s="85" t="s">
        <v>526</v>
      </c>
      <c r="BE22" s="85" t="s">
        <v>527</v>
      </c>
      <c r="BF22" s="85" t="s">
        <v>528</v>
      </c>
      <c r="BG22" s="85" t="s">
        <v>529</v>
      </c>
      <c r="BH22" s="85" t="s">
        <v>530</v>
      </c>
      <c r="BI22" s="85" t="s">
        <v>411</v>
      </c>
      <c r="BJ22" s="85" t="s">
        <v>413</v>
      </c>
      <c r="BK22" s="54" t="s">
        <v>531</v>
      </c>
      <c r="BL22" s="54" t="s">
        <v>415</v>
      </c>
      <c r="BM22" s="54" t="s">
        <v>532</v>
      </c>
      <c r="BN22" s="54" t="s">
        <v>533</v>
      </c>
      <c r="BO22" s="54" t="s">
        <v>534</v>
      </c>
      <c r="BR22" s="79" t="s">
        <v>563</v>
      </c>
      <c r="BS22" s="79" t="s">
        <v>564</v>
      </c>
      <c r="BT22" s="79" t="s">
        <v>565</v>
      </c>
    </row>
    <row r="23" spans="1:72" s="43" customFormat="1" ht="11.5" x14ac:dyDescent="0.3">
      <c r="A23" s="43" t="s">
        <v>25</v>
      </c>
      <c r="B23" s="43" t="s">
        <v>125</v>
      </c>
      <c r="C23" s="43" t="s">
        <v>248</v>
      </c>
      <c r="E23" s="50" t="s">
        <v>566</v>
      </c>
      <c r="F23" s="50" t="s">
        <v>567</v>
      </c>
      <c r="G23" s="50" t="s">
        <v>158</v>
      </c>
      <c r="H23" s="52" t="s">
        <v>510</v>
      </c>
      <c r="I23" s="52" t="s">
        <v>369</v>
      </c>
      <c r="J23" s="52" t="s">
        <v>511</v>
      </c>
      <c r="K23" s="52" t="s">
        <v>512</v>
      </c>
      <c r="L23" s="52" t="s">
        <v>381</v>
      </c>
      <c r="M23" s="52" t="s">
        <v>379</v>
      </c>
      <c r="N23" s="52" t="s">
        <v>361</v>
      </c>
      <c r="O23" s="52" t="s">
        <v>361</v>
      </c>
      <c r="P23" s="52" t="s">
        <v>384</v>
      </c>
      <c r="Q23" s="52" t="s">
        <v>374</v>
      </c>
      <c r="R23" s="52" t="s">
        <v>386</v>
      </c>
      <c r="S23" s="52" t="s">
        <v>363</v>
      </c>
      <c r="T23" s="52" t="s">
        <v>364</v>
      </c>
      <c r="U23" s="52" t="s">
        <v>380</v>
      </c>
      <c r="V23" s="52" t="s">
        <v>513</v>
      </c>
      <c r="W23" s="52" t="s">
        <v>514</v>
      </c>
      <c r="X23" s="52" t="s">
        <v>515</v>
      </c>
      <c r="Y23" s="52" t="s">
        <v>365</v>
      </c>
      <c r="Z23" s="52" t="s">
        <v>366</v>
      </c>
      <c r="AA23" s="52" t="s">
        <v>367</v>
      </c>
      <c r="AB23" s="52" t="s">
        <v>387</v>
      </c>
      <c r="AC23" s="52" t="s">
        <v>388</v>
      </c>
      <c r="AN23" s="35" t="s">
        <v>568</v>
      </c>
      <c r="AO23" s="35" t="s">
        <v>379</v>
      </c>
      <c r="AP23" s="35" t="s">
        <v>569</v>
      </c>
      <c r="AQ23" s="53" t="s">
        <v>566</v>
      </c>
      <c r="AR23" s="53" t="s">
        <v>567</v>
      </c>
      <c r="AS23" s="53" t="s">
        <v>158</v>
      </c>
      <c r="AT23" s="83" t="s">
        <v>518</v>
      </c>
      <c r="AU23" s="83" t="s">
        <v>519</v>
      </c>
      <c r="AV23" s="84" t="s">
        <v>520</v>
      </c>
      <c r="AW23" s="84" t="s">
        <v>412</v>
      </c>
      <c r="AX23" s="84" t="s">
        <v>521</v>
      </c>
      <c r="AY23" s="84" t="s">
        <v>522</v>
      </c>
      <c r="AZ23" s="84" t="s">
        <v>523</v>
      </c>
      <c r="BA23" s="85" t="s">
        <v>397</v>
      </c>
      <c r="BB23" s="85" t="s">
        <v>524</v>
      </c>
      <c r="BC23" s="85" t="s">
        <v>525</v>
      </c>
      <c r="BD23" s="85" t="s">
        <v>526</v>
      </c>
      <c r="BE23" s="85" t="s">
        <v>527</v>
      </c>
      <c r="BF23" s="85" t="s">
        <v>528</v>
      </c>
      <c r="BG23" s="85" t="s">
        <v>529</v>
      </c>
      <c r="BH23" s="85" t="s">
        <v>530</v>
      </c>
      <c r="BI23" s="85" t="s">
        <v>411</v>
      </c>
      <c r="BJ23" s="85" t="s">
        <v>413</v>
      </c>
      <c r="BK23" s="54" t="s">
        <v>531</v>
      </c>
      <c r="BL23" s="54" t="s">
        <v>415</v>
      </c>
      <c r="BM23" s="54" t="s">
        <v>532</v>
      </c>
      <c r="BN23" s="54" t="s">
        <v>533</v>
      </c>
      <c r="BO23" s="54" t="s">
        <v>534</v>
      </c>
      <c r="BR23" s="79" t="s">
        <v>570</v>
      </c>
      <c r="BS23" s="79" t="s">
        <v>571</v>
      </c>
      <c r="BT23" s="79" t="s">
        <v>565</v>
      </c>
    </row>
    <row r="24" spans="1:72" s="43" customFormat="1" ht="11.5" x14ac:dyDescent="0.3">
      <c r="E24" s="50" t="s">
        <v>572</v>
      </c>
      <c r="F24" s="50" t="s">
        <v>573</v>
      </c>
      <c r="G24" s="50" t="s">
        <v>158</v>
      </c>
      <c r="H24" s="52" t="s">
        <v>510</v>
      </c>
      <c r="I24" s="52" t="s">
        <v>369</v>
      </c>
      <c r="J24" s="52" t="s">
        <v>511</v>
      </c>
      <c r="K24" s="52" t="s">
        <v>512</v>
      </c>
      <c r="L24" s="52" t="s">
        <v>381</v>
      </c>
      <c r="M24" s="52" t="s">
        <v>379</v>
      </c>
      <c r="N24" s="52" t="s">
        <v>361</v>
      </c>
      <c r="O24" s="52" t="s">
        <v>361</v>
      </c>
      <c r="P24" s="52" t="s">
        <v>384</v>
      </c>
      <c r="Q24" s="52" t="s">
        <v>374</v>
      </c>
      <c r="R24" s="52" t="s">
        <v>386</v>
      </c>
      <c r="S24" s="52" t="s">
        <v>363</v>
      </c>
      <c r="T24" s="52" t="s">
        <v>364</v>
      </c>
      <c r="U24" s="52" t="s">
        <v>380</v>
      </c>
      <c r="V24" s="52" t="s">
        <v>513</v>
      </c>
      <c r="W24" s="52" t="s">
        <v>514</v>
      </c>
      <c r="X24" s="52" t="s">
        <v>515</v>
      </c>
      <c r="Y24" s="52" t="s">
        <v>365</v>
      </c>
      <c r="Z24" s="52" t="s">
        <v>366</v>
      </c>
      <c r="AA24" s="52" t="s">
        <v>367</v>
      </c>
      <c r="AB24" s="52" t="s">
        <v>387</v>
      </c>
      <c r="AC24" s="52" t="s">
        <v>388</v>
      </c>
      <c r="AN24" s="35" t="s">
        <v>574</v>
      </c>
      <c r="AO24" s="35" t="s">
        <v>385</v>
      </c>
      <c r="AP24" s="35" t="s">
        <v>575</v>
      </c>
      <c r="AQ24" s="53" t="s">
        <v>572</v>
      </c>
      <c r="AR24" s="53" t="s">
        <v>573</v>
      </c>
      <c r="AS24" s="53" t="s">
        <v>158</v>
      </c>
      <c r="AT24" s="83" t="s">
        <v>518</v>
      </c>
      <c r="AU24" s="83" t="s">
        <v>519</v>
      </c>
      <c r="AV24" s="84" t="s">
        <v>520</v>
      </c>
      <c r="AW24" s="84" t="s">
        <v>412</v>
      </c>
      <c r="AX24" s="84" t="s">
        <v>521</v>
      </c>
      <c r="AY24" s="84" t="s">
        <v>522</v>
      </c>
      <c r="AZ24" s="84" t="s">
        <v>523</v>
      </c>
      <c r="BA24" s="85" t="s">
        <v>397</v>
      </c>
      <c r="BB24" s="85" t="s">
        <v>524</v>
      </c>
      <c r="BC24" s="85" t="s">
        <v>525</v>
      </c>
      <c r="BD24" s="85" t="s">
        <v>526</v>
      </c>
      <c r="BE24" s="85" t="s">
        <v>527</v>
      </c>
      <c r="BF24" s="85" t="s">
        <v>528</v>
      </c>
      <c r="BG24" s="85" t="s">
        <v>529</v>
      </c>
      <c r="BH24" s="85" t="s">
        <v>530</v>
      </c>
      <c r="BI24" s="85" t="s">
        <v>411</v>
      </c>
      <c r="BJ24" s="85" t="s">
        <v>413</v>
      </c>
      <c r="BK24" s="54" t="s">
        <v>531</v>
      </c>
      <c r="BL24" s="54" t="s">
        <v>415</v>
      </c>
      <c r="BM24" s="54" t="s">
        <v>532</v>
      </c>
      <c r="BN24" s="54" t="s">
        <v>533</v>
      </c>
      <c r="BO24" s="54" t="s">
        <v>534</v>
      </c>
      <c r="BR24" s="79" t="s">
        <v>576</v>
      </c>
      <c r="BS24" s="79" t="s">
        <v>577</v>
      </c>
      <c r="BT24" s="79" t="s">
        <v>425</v>
      </c>
    </row>
    <row r="25" spans="1:72" s="43" customFormat="1" ht="11.5" x14ac:dyDescent="0.3">
      <c r="E25" s="50" t="s">
        <v>578</v>
      </c>
      <c r="F25" s="50" t="s">
        <v>579</v>
      </c>
      <c r="G25" s="50" t="s">
        <v>158</v>
      </c>
      <c r="H25" s="52" t="s">
        <v>510</v>
      </c>
      <c r="I25" s="52" t="s">
        <v>369</v>
      </c>
      <c r="J25" s="52" t="s">
        <v>511</v>
      </c>
      <c r="K25" s="52" t="s">
        <v>512</v>
      </c>
      <c r="L25" s="52" t="s">
        <v>381</v>
      </c>
      <c r="M25" s="52" t="s">
        <v>379</v>
      </c>
      <c r="N25" s="52" t="s">
        <v>361</v>
      </c>
      <c r="O25" s="52" t="s">
        <v>361</v>
      </c>
      <c r="P25" s="52" t="s">
        <v>384</v>
      </c>
      <c r="Q25" s="52" t="s">
        <v>374</v>
      </c>
      <c r="R25" s="52" t="s">
        <v>386</v>
      </c>
      <c r="S25" s="52" t="s">
        <v>363</v>
      </c>
      <c r="T25" s="52" t="s">
        <v>364</v>
      </c>
      <c r="U25" s="52" t="s">
        <v>380</v>
      </c>
      <c r="V25" s="52" t="s">
        <v>513</v>
      </c>
      <c r="W25" s="52" t="s">
        <v>514</v>
      </c>
      <c r="X25" s="52" t="s">
        <v>515</v>
      </c>
      <c r="Y25" s="52" t="s">
        <v>365</v>
      </c>
      <c r="Z25" s="52" t="s">
        <v>366</v>
      </c>
      <c r="AA25" s="52" t="s">
        <v>367</v>
      </c>
      <c r="AB25" s="52" t="s">
        <v>387</v>
      </c>
      <c r="AC25" s="52" t="s">
        <v>388</v>
      </c>
      <c r="AN25" s="35" t="s">
        <v>580</v>
      </c>
      <c r="AO25" s="35" t="s">
        <v>378</v>
      </c>
      <c r="AP25" s="35" t="s">
        <v>581</v>
      </c>
      <c r="AQ25" s="53" t="s">
        <v>578</v>
      </c>
      <c r="AR25" s="53" t="s">
        <v>579</v>
      </c>
      <c r="AS25" s="53" t="s">
        <v>158</v>
      </c>
      <c r="AT25" s="83" t="s">
        <v>518</v>
      </c>
      <c r="AU25" s="83" t="s">
        <v>519</v>
      </c>
      <c r="AV25" s="84" t="s">
        <v>520</v>
      </c>
      <c r="AW25" s="84" t="s">
        <v>412</v>
      </c>
      <c r="AX25" s="84" t="s">
        <v>521</v>
      </c>
      <c r="AY25" s="84" t="s">
        <v>522</v>
      </c>
      <c r="AZ25" s="84" t="s">
        <v>523</v>
      </c>
      <c r="BA25" s="85" t="s">
        <v>397</v>
      </c>
      <c r="BB25" s="85" t="s">
        <v>524</v>
      </c>
      <c r="BC25" s="85" t="s">
        <v>525</v>
      </c>
      <c r="BD25" s="85" t="s">
        <v>526</v>
      </c>
      <c r="BE25" s="85" t="s">
        <v>527</v>
      </c>
      <c r="BF25" s="85" t="s">
        <v>528</v>
      </c>
      <c r="BG25" s="85" t="s">
        <v>529</v>
      </c>
      <c r="BH25" s="85" t="s">
        <v>530</v>
      </c>
      <c r="BI25" s="85" t="s">
        <v>411</v>
      </c>
      <c r="BJ25" s="85" t="s">
        <v>413</v>
      </c>
      <c r="BK25" s="54" t="s">
        <v>531</v>
      </c>
      <c r="BL25" s="54" t="s">
        <v>415</v>
      </c>
      <c r="BM25" s="54" t="s">
        <v>532</v>
      </c>
      <c r="BN25" s="54" t="s">
        <v>533</v>
      </c>
      <c r="BO25" s="54" t="s">
        <v>534</v>
      </c>
      <c r="BR25" s="79" t="s">
        <v>582</v>
      </c>
      <c r="BS25" s="79" t="s">
        <v>583</v>
      </c>
      <c r="BT25" s="79" t="s">
        <v>425</v>
      </c>
    </row>
    <row r="26" spans="1:72" s="43" customFormat="1" ht="11.5" x14ac:dyDescent="0.3">
      <c r="E26" s="50" t="s">
        <v>584</v>
      </c>
      <c r="F26" s="50" t="s">
        <v>585</v>
      </c>
      <c r="G26" s="50" t="s">
        <v>158</v>
      </c>
      <c r="H26" s="52" t="s">
        <v>510</v>
      </c>
      <c r="I26" s="52" t="s">
        <v>369</v>
      </c>
      <c r="J26" s="52" t="s">
        <v>511</v>
      </c>
      <c r="K26" s="52" t="s">
        <v>512</v>
      </c>
      <c r="L26" s="52" t="s">
        <v>381</v>
      </c>
      <c r="M26" s="52" t="s">
        <v>379</v>
      </c>
      <c r="N26" s="52" t="s">
        <v>361</v>
      </c>
      <c r="O26" s="52" t="s">
        <v>361</v>
      </c>
      <c r="P26" s="52" t="s">
        <v>384</v>
      </c>
      <c r="Q26" s="52" t="s">
        <v>374</v>
      </c>
      <c r="R26" s="52" t="s">
        <v>386</v>
      </c>
      <c r="S26" s="52" t="s">
        <v>363</v>
      </c>
      <c r="T26" s="52" t="s">
        <v>364</v>
      </c>
      <c r="U26" s="52" t="s">
        <v>380</v>
      </c>
      <c r="V26" s="52" t="s">
        <v>513</v>
      </c>
      <c r="W26" s="52" t="s">
        <v>514</v>
      </c>
      <c r="X26" s="52" t="s">
        <v>515</v>
      </c>
      <c r="Y26" s="52" t="s">
        <v>365</v>
      </c>
      <c r="Z26" s="52" t="s">
        <v>366</v>
      </c>
      <c r="AA26" s="52" t="s">
        <v>367</v>
      </c>
      <c r="AB26" s="52" t="s">
        <v>387</v>
      </c>
      <c r="AC26" s="52" t="s">
        <v>388</v>
      </c>
      <c r="AN26" s="35" t="s">
        <v>586</v>
      </c>
      <c r="AO26" s="35" t="s">
        <v>587</v>
      </c>
      <c r="AP26" s="35" t="s">
        <v>588</v>
      </c>
      <c r="AQ26" s="53" t="s">
        <v>584</v>
      </c>
      <c r="AR26" s="53" t="s">
        <v>585</v>
      </c>
      <c r="AS26" s="53" t="s">
        <v>158</v>
      </c>
      <c r="AT26" s="83" t="s">
        <v>518</v>
      </c>
      <c r="AU26" s="83" t="s">
        <v>519</v>
      </c>
      <c r="AV26" s="84" t="s">
        <v>520</v>
      </c>
      <c r="AW26" s="84" t="s">
        <v>412</v>
      </c>
      <c r="AX26" s="84" t="s">
        <v>521</v>
      </c>
      <c r="AY26" s="84" t="s">
        <v>522</v>
      </c>
      <c r="AZ26" s="84" t="s">
        <v>523</v>
      </c>
      <c r="BA26" s="85" t="s">
        <v>397</v>
      </c>
      <c r="BB26" s="85" t="s">
        <v>524</v>
      </c>
      <c r="BC26" s="85" t="s">
        <v>525</v>
      </c>
      <c r="BD26" s="85" t="s">
        <v>526</v>
      </c>
      <c r="BE26" s="85" t="s">
        <v>527</v>
      </c>
      <c r="BF26" s="85" t="s">
        <v>528</v>
      </c>
      <c r="BG26" s="85" t="s">
        <v>529</v>
      </c>
      <c r="BH26" s="85" t="s">
        <v>530</v>
      </c>
      <c r="BI26" s="85" t="s">
        <v>411</v>
      </c>
      <c r="BJ26" s="85" t="s">
        <v>413</v>
      </c>
      <c r="BK26" s="54" t="s">
        <v>531</v>
      </c>
      <c r="BL26" s="54" t="s">
        <v>415</v>
      </c>
      <c r="BM26" s="54" t="s">
        <v>532</v>
      </c>
      <c r="BN26" s="54" t="s">
        <v>533</v>
      </c>
      <c r="BO26" s="54" t="s">
        <v>534</v>
      </c>
      <c r="BR26" s="79" t="s">
        <v>589</v>
      </c>
      <c r="BS26" s="79" t="s">
        <v>590</v>
      </c>
      <c r="BT26" s="79" t="s">
        <v>425</v>
      </c>
    </row>
    <row r="27" spans="1:72" s="43" customFormat="1" ht="11.5" x14ac:dyDescent="0.3">
      <c r="E27" s="50" t="s">
        <v>591</v>
      </c>
      <c r="F27" s="50" t="s">
        <v>592</v>
      </c>
      <c r="G27" s="50" t="s">
        <v>158</v>
      </c>
      <c r="H27" s="52" t="s">
        <v>510</v>
      </c>
      <c r="I27" s="52" t="s">
        <v>369</v>
      </c>
      <c r="J27" s="52" t="s">
        <v>511</v>
      </c>
      <c r="K27" s="52" t="s">
        <v>512</v>
      </c>
      <c r="L27" s="52" t="s">
        <v>381</v>
      </c>
      <c r="M27" s="52" t="s">
        <v>379</v>
      </c>
      <c r="N27" s="52" t="s">
        <v>361</v>
      </c>
      <c r="O27" s="52" t="s">
        <v>361</v>
      </c>
      <c r="P27" s="52" t="s">
        <v>384</v>
      </c>
      <c r="Q27" s="52" t="s">
        <v>374</v>
      </c>
      <c r="R27" s="52" t="s">
        <v>386</v>
      </c>
      <c r="S27" s="52" t="s">
        <v>363</v>
      </c>
      <c r="T27" s="52" t="s">
        <v>364</v>
      </c>
      <c r="U27" s="52" t="s">
        <v>380</v>
      </c>
      <c r="V27" s="52" t="s">
        <v>513</v>
      </c>
      <c r="W27" s="52" t="s">
        <v>514</v>
      </c>
      <c r="X27" s="52" t="s">
        <v>515</v>
      </c>
      <c r="Y27" s="52" t="s">
        <v>365</v>
      </c>
      <c r="Z27" s="52" t="s">
        <v>366</v>
      </c>
      <c r="AA27" s="52" t="s">
        <v>367</v>
      </c>
      <c r="AB27" s="52" t="s">
        <v>387</v>
      </c>
      <c r="AC27" s="52" t="s">
        <v>388</v>
      </c>
      <c r="AN27" s="35" t="s">
        <v>593</v>
      </c>
      <c r="AO27" s="35" t="s">
        <v>594</v>
      </c>
      <c r="AP27" s="35" t="s">
        <v>588</v>
      </c>
      <c r="AQ27" s="53" t="s">
        <v>591</v>
      </c>
      <c r="AR27" s="53" t="s">
        <v>592</v>
      </c>
      <c r="AS27" s="53" t="s">
        <v>158</v>
      </c>
      <c r="AT27" s="83" t="s">
        <v>518</v>
      </c>
      <c r="AU27" s="83" t="s">
        <v>519</v>
      </c>
      <c r="AV27" s="84" t="s">
        <v>520</v>
      </c>
      <c r="AW27" s="84" t="s">
        <v>412</v>
      </c>
      <c r="AX27" s="84" t="s">
        <v>521</v>
      </c>
      <c r="AY27" s="84" t="s">
        <v>522</v>
      </c>
      <c r="AZ27" s="84" t="s">
        <v>523</v>
      </c>
      <c r="BA27" s="85" t="s">
        <v>397</v>
      </c>
      <c r="BB27" s="85" t="s">
        <v>524</v>
      </c>
      <c r="BC27" s="85" t="s">
        <v>525</v>
      </c>
      <c r="BD27" s="85" t="s">
        <v>526</v>
      </c>
      <c r="BE27" s="85" t="s">
        <v>527</v>
      </c>
      <c r="BF27" s="85" t="s">
        <v>528</v>
      </c>
      <c r="BG27" s="85" t="s">
        <v>529</v>
      </c>
      <c r="BH27" s="85" t="s">
        <v>530</v>
      </c>
      <c r="BI27" s="85" t="s">
        <v>411</v>
      </c>
      <c r="BJ27" s="85" t="s">
        <v>413</v>
      </c>
      <c r="BK27" s="54" t="s">
        <v>531</v>
      </c>
      <c r="BL27" s="54" t="s">
        <v>415</v>
      </c>
      <c r="BM27" s="54" t="s">
        <v>532</v>
      </c>
      <c r="BN27" s="54" t="s">
        <v>533</v>
      </c>
      <c r="BO27" s="54" t="s">
        <v>534</v>
      </c>
      <c r="BR27" s="79" t="s">
        <v>595</v>
      </c>
      <c r="BS27" s="79" t="s">
        <v>596</v>
      </c>
      <c r="BT27" s="79" t="s">
        <v>597</v>
      </c>
    </row>
    <row r="28" spans="1:72" s="43" customFormat="1" ht="11.5" x14ac:dyDescent="0.3">
      <c r="E28" s="50" t="s">
        <v>598</v>
      </c>
      <c r="F28" s="50" t="s">
        <v>599</v>
      </c>
      <c r="G28" s="50" t="s">
        <v>158</v>
      </c>
      <c r="H28" s="52" t="s">
        <v>510</v>
      </c>
      <c r="I28" s="52" t="s">
        <v>369</v>
      </c>
      <c r="J28" s="52" t="s">
        <v>511</v>
      </c>
      <c r="K28" s="52" t="s">
        <v>512</v>
      </c>
      <c r="L28" s="52" t="s">
        <v>381</v>
      </c>
      <c r="M28" s="52" t="s">
        <v>379</v>
      </c>
      <c r="N28" s="52" t="s">
        <v>361</v>
      </c>
      <c r="O28" s="52" t="s">
        <v>361</v>
      </c>
      <c r="P28" s="52" t="s">
        <v>384</v>
      </c>
      <c r="Q28" s="52" t="s">
        <v>374</v>
      </c>
      <c r="R28" s="52" t="s">
        <v>386</v>
      </c>
      <c r="S28" s="52" t="s">
        <v>363</v>
      </c>
      <c r="T28" s="52" t="s">
        <v>364</v>
      </c>
      <c r="U28" s="52" t="s">
        <v>380</v>
      </c>
      <c r="V28" s="52" t="s">
        <v>513</v>
      </c>
      <c r="W28" s="52" t="s">
        <v>514</v>
      </c>
      <c r="X28" s="52" t="s">
        <v>515</v>
      </c>
      <c r="Y28" s="52" t="s">
        <v>365</v>
      </c>
      <c r="Z28" s="52" t="s">
        <v>366</v>
      </c>
      <c r="AA28" s="52" t="s">
        <v>367</v>
      </c>
      <c r="AB28" s="52" t="s">
        <v>387</v>
      </c>
      <c r="AC28" s="52" t="s">
        <v>388</v>
      </c>
      <c r="AN28" s="35" t="s">
        <v>600</v>
      </c>
      <c r="AO28" s="35" t="s">
        <v>601</v>
      </c>
      <c r="AP28" s="35" t="s">
        <v>602</v>
      </c>
      <c r="AQ28" s="53" t="s">
        <v>598</v>
      </c>
      <c r="AR28" s="53" t="s">
        <v>599</v>
      </c>
      <c r="AS28" s="53" t="s">
        <v>158</v>
      </c>
      <c r="AT28" s="83" t="s">
        <v>518</v>
      </c>
      <c r="AU28" s="83" t="s">
        <v>519</v>
      </c>
      <c r="AV28" s="84" t="s">
        <v>520</v>
      </c>
      <c r="AW28" s="84" t="s">
        <v>412</v>
      </c>
      <c r="AX28" s="84" t="s">
        <v>521</v>
      </c>
      <c r="AY28" s="84" t="s">
        <v>522</v>
      </c>
      <c r="AZ28" s="84" t="s">
        <v>523</v>
      </c>
      <c r="BA28" s="85" t="s">
        <v>397</v>
      </c>
      <c r="BB28" s="85" t="s">
        <v>524</v>
      </c>
      <c r="BC28" s="85" t="s">
        <v>525</v>
      </c>
      <c r="BD28" s="85" t="s">
        <v>526</v>
      </c>
      <c r="BE28" s="85" t="s">
        <v>527</v>
      </c>
      <c r="BF28" s="85" t="s">
        <v>528</v>
      </c>
      <c r="BG28" s="85" t="s">
        <v>529</v>
      </c>
      <c r="BH28" s="85" t="s">
        <v>530</v>
      </c>
      <c r="BI28" s="85" t="s">
        <v>411</v>
      </c>
      <c r="BJ28" s="85" t="s">
        <v>413</v>
      </c>
      <c r="BK28" s="54" t="s">
        <v>531</v>
      </c>
      <c r="BL28" s="54" t="s">
        <v>415</v>
      </c>
      <c r="BM28" s="54" t="s">
        <v>532</v>
      </c>
      <c r="BN28" s="54" t="s">
        <v>533</v>
      </c>
      <c r="BO28" s="54" t="s">
        <v>534</v>
      </c>
      <c r="BR28" s="79" t="s">
        <v>603</v>
      </c>
      <c r="BS28" s="79" t="s">
        <v>604</v>
      </c>
      <c r="BT28" s="79" t="s">
        <v>605</v>
      </c>
    </row>
    <row r="29" spans="1:72" s="43" customFormat="1" ht="11.5" x14ac:dyDescent="0.3">
      <c r="E29" s="50" t="s">
        <v>606</v>
      </c>
      <c r="F29" s="50" t="s">
        <v>607</v>
      </c>
      <c r="G29" s="50" t="s">
        <v>158</v>
      </c>
      <c r="H29" s="52" t="s">
        <v>510</v>
      </c>
      <c r="I29" s="52" t="s">
        <v>369</v>
      </c>
      <c r="J29" s="52" t="s">
        <v>511</v>
      </c>
      <c r="K29" s="52" t="s">
        <v>512</v>
      </c>
      <c r="L29" s="52" t="s">
        <v>381</v>
      </c>
      <c r="M29" s="52" t="s">
        <v>379</v>
      </c>
      <c r="N29" s="52" t="s">
        <v>361</v>
      </c>
      <c r="O29" s="52" t="s">
        <v>361</v>
      </c>
      <c r="P29" s="52" t="s">
        <v>384</v>
      </c>
      <c r="Q29" s="52" t="s">
        <v>374</v>
      </c>
      <c r="R29" s="52" t="s">
        <v>386</v>
      </c>
      <c r="S29" s="52" t="s">
        <v>363</v>
      </c>
      <c r="T29" s="52" t="s">
        <v>364</v>
      </c>
      <c r="U29" s="52" t="s">
        <v>380</v>
      </c>
      <c r="V29" s="52" t="s">
        <v>513</v>
      </c>
      <c r="W29" s="52" t="s">
        <v>514</v>
      </c>
      <c r="X29" s="52" t="s">
        <v>515</v>
      </c>
      <c r="Y29" s="52" t="s">
        <v>365</v>
      </c>
      <c r="Z29" s="52" t="s">
        <v>366</v>
      </c>
      <c r="AA29" s="52" t="s">
        <v>367</v>
      </c>
      <c r="AB29" s="52" t="s">
        <v>387</v>
      </c>
      <c r="AC29" s="52" t="s">
        <v>388</v>
      </c>
      <c r="AN29" s="35" t="s">
        <v>608</v>
      </c>
      <c r="AO29" s="35" t="s">
        <v>609</v>
      </c>
      <c r="AP29" s="35" t="s">
        <v>425</v>
      </c>
      <c r="AQ29" s="53" t="s">
        <v>606</v>
      </c>
      <c r="AR29" s="53" t="s">
        <v>607</v>
      </c>
      <c r="AS29" s="53" t="s">
        <v>158</v>
      </c>
      <c r="AT29" s="83" t="s">
        <v>518</v>
      </c>
      <c r="AU29" s="83" t="s">
        <v>519</v>
      </c>
      <c r="AV29" s="84" t="s">
        <v>520</v>
      </c>
      <c r="AW29" s="84" t="s">
        <v>412</v>
      </c>
      <c r="AX29" s="84" t="s">
        <v>521</v>
      </c>
      <c r="AY29" s="84" t="s">
        <v>522</v>
      </c>
      <c r="AZ29" s="84" t="s">
        <v>523</v>
      </c>
      <c r="BA29" s="85" t="s">
        <v>397</v>
      </c>
      <c r="BB29" s="85" t="s">
        <v>524</v>
      </c>
      <c r="BC29" s="85" t="s">
        <v>525</v>
      </c>
      <c r="BD29" s="85" t="s">
        <v>526</v>
      </c>
      <c r="BE29" s="85" t="s">
        <v>527</v>
      </c>
      <c r="BF29" s="85" t="s">
        <v>528</v>
      </c>
      <c r="BG29" s="85" t="s">
        <v>529</v>
      </c>
      <c r="BH29" s="85" t="s">
        <v>530</v>
      </c>
      <c r="BI29" s="85" t="s">
        <v>411</v>
      </c>
      <c r="BJ29" s="85" t="s">
        <v>413</v>
      </c>
      <c r="BK29" s="54" t="s">
        <v>531</v>
      </c>
      <c r="BL29" s="54" t="s">
        <v>415</v>
      </c>
      <c r="BM29" s="54" t="s">
        <v>532</v>
      </c>
      <c r="BN29" s="54" t="s">
        <v>533</v>
      </c>
      <c r="BO29" s="54" t="s">
        <v>534</v>
      </c>
      <c r="BR29" s="79" t="s">
        <v>610</v>
      </c>
      <c r="BS29" s="79" t="s">
        <v>611</v>
      </c>
      <c r="BT29" s="79" t="s">
        <v>425</v>
      </c>
    </row>
    <row r="30" spans="1:72" s="43" customFormat="1" ht="11.5" x14ac:dyDescent="0.3">
      <c r="E30" s="50" t="s">
        <v>612</v>
      </c>
      <c r="F30" s="50" t="s">
        <v>613</v>
      </c>
      <c r="G30" s="50" t="s">
        <v>158</v>
      </c>
      <c r="H30" s="52" t="s">
        <v>510</v>
      </c>
      <c r="I30" s="52" t="s">
        <v>369</v>
      </c>
      <c r="J30" s="52" t="s">
        <v>511</v>
      </c>
      <c r="K30" s="52" t="s">
        <v>512</v>
      </c>
      <c r="L30" s="52" t="s">
        <v>381</v>
      </c>
      <c r="M30" s="52" t="s">
        <v>379</v>
      </c>
      <c r="N30" s="52" t="s">
        <v>361</v>
      </c>
      <c r="O30" s="52" t="s">
        <v>361</v>
      </c>
      <c r="P30" s="52" t="s">
        <v>384</v>
      </c>
      <c r="Q30" s="52" t="s">
        <v>374</v>
      </c>
      <c r="R30" s="52" t="s">
        <v>386</v>
      </c>
      <c r="S30" s="52" t="s">
        <v>363</v>
      </c>
      <c r="T30" s="52" t="s">
        <v>364</v>
      </c>
      <c r="U30" s="52" t="s">
        <v>380</v>
      </c>
      <c r="V30" s="52" t="s">
        <v>513</v>
      </c>
      <c r="W30" s="52" t="s">
        <v>514</v>
      </c>
      <c r="X30" s="52" t="s">
        <v>515</v>
      </c>
      <c r="Y30" s="52" t="s">
        <v>365</v>
      </c>
      <c r="Z30" s="52" t="s">
        <v>366</v>
      </c>
      <c r="AA30" s="52" t="s">
        <v>367</v>
      </c>
      <c r="AB30" s="52" t="s">
        <v>387</v>
      </c>
      <c r="AC30" s="52" t="s">
        <v>388</v>
      </c>
      <c r="AN30" s="35" t="s">
        <v>614</v>
      </c>
      <c r="AO30" s="35" t="s">
        <v>615</v>
      </c>
      <c r="AP30" s="35" t="s">
        <v>425</v>
      </c>
      <c r="AQ30" s="53" t="s">
        <v>612</v>
      </c>
      <c r="AR30" s="53" t="s">
        <v>613</v>
      </c>
      <c r="AS30" s="53" t="s">
        <v>158</v>
      </c>
      <c r="AT30" s="83" t="s">
        <v>518</v>
      </c>
      <c r="AU30" s="83" t="s">
        <v>519</v>
      </c>
      <c r="AV30" s="84" t="s">
        <v>520</v>
      </c>
      <c r="AW30" s="84" t="s">
        <v>412</v>
      </c>
      <c r="AX30" s="84" t="s">
        <v>521</v>
      </c>
      <c r="AY30" s="84" t="s">
        <v>522</v>
      </c>
      <c r="AZ30" s="84" t="s">
        <v>523</v>
      </c>
      <c r="BA30" s="85" t="s">
        <v>397</v>
      </c>
      <c r="BB30" s="85" t="s">
        <v>524</v>
      </c>
      <c r="BC30" s="85" t="s">
        <v>525</v>
      </c>
      <c r="BD30" s="85" t="s">
        <v>526</v>
      </c>
      <c r="BE30" s="85" t="s">
        <v>527</v>
      </c>
      <c r="BF30" s="85" t="s">
        <v>528</v>
      </c>
      <c r="BG30" s="85" t="s">
        <v>529</v>
      </c>
      <c r="BH30" s="85" t="s">
        <v>530</v>
      </c>
      <c r="BI30" s="85" t="s">
        <v>411</v>
      </c>
      <c r="BJ30" s="85" t="s">
        <v>413</v>
      </c>
      <c r="BK30" s="54" t="s">
        <v>531</v>
      </c>
      <c r="BL30" s="54" t="s">
        <v>415</v>
      </c>
      <c r="BM30" s="54" t="s">
        <v>532</v>
      </c>
      <c r="BN30" s="54" t="s">
        <v>533</v>
      </c>
      <c r="BO30" s="54" t="s">
        <v>534</v>
      </c>
      <c r="BR30" s="79" t="s">
        <v>616</v>
      </c>
      <c r="BS30" s="79" t="s">
        <v>617</v>
      </c>
      <c r="BT30" s="79" t="s">
        <v>425</v>
      </c>
    </row>
    <row r="31" spans="1:72" s="43" customFormat="1" ht="11.5" x14ac:dyDescent="0.3">
      <c r="E31" s="50" t="s">
        <v>618</v>
      </c>
      <c r="F31" s="50" t="s">
        <v>619</v>
      </c>
      <c r="G31" s="50" t="s">
        <v>158</v>
      </c>
      <c r="H31" s="52" t="s">
        <v>510</v>
      </c>
      <c r="I31" s="52" t="s">
        <v>369</v>
      </c>
      <c r="J31" s="52" t="s">
        <v>511</v>
      </c>
      <c r="K31" s="52" t="s">
        <v>512</v>
      </c>
      <c r="L31" s="52" t="s">
        <v>381</v>
      </c>
      <c r="M31" s="52" t="s">
        <v>379</v>
      </c>
      <c r="N31" s="52" t="s">
        <v>361</v>
      </c>
      <c r="O31" s="52" t="s">
        <v>361</v>
      </c>
      <c r="P31" s="52" t="s">
        <v>384</v>
      </c>
      <c r="Q31" s="52" t="s">
        <v>374</v>
      </c>
      <c r="R31" s="52" t="s">
        <v>386</v>
      </c>
      <c r="S31" s="52" t="s">
        <v>363</v>
      </c>
      <c r="T31" s="52" t="s">
        <v>364</v>
      </c>
      <c r="U31" s="52" t="s">
        <v>380</v>
      </c>
      <c r="V31" s="52" t="s">
        <v>513</v>
      </c>
      <c r="W31" s="52" t="s">
        <v>514</v>
      </c>
      <c r="X31" s="52" t="s">
        <v>515</v>
      </c>
      <c r="Y31" s="52" t="s">
        <v>365</v>
      </c>
      <c r="Z31" s="52" t="s">
        <v>366</v>
      </c>
      <c r="AA31" s="52" t="s">
        <v>367</v>
      </c>
      <c r="AB31" s="52" t="s">
        <v>387</v>
      </c>
      <c r="AC31" s="52" t="s">
        <v>388</v>
      </c>
      <c r="AN31" s="35" t="s">
        <v>620</v>
      </c>
      <c r="AO31" s="35" t="s">
        <v>621</v>
      </c>
      <c r="AP31" s="35" t="s">
        <v>425</v>
      </c>
      <c r="AQ31" s="53" t="s">
        <v>618</v>
      </c>
      <c r="AR31" s="53" t="s">
        <v>619</v>
      </c>
      <c r="AS31" s="53" t="s">
        <v>158</v>
      </c>
      <c r="AT31" s="83" t="s">
        <v>518</v>
      </c>
      <c r="AU31" s="83" t="s">
        <v>519</v>
      </c>
      <c r="AV31" s="84" t="s">
        <v>520</v>
      </c>
      <c r="AW31" s="84" t="s">
        <v>412</v>
      </c>
      <c r="AX31" s="84" t="s">
        <v>521</v>
      </c>
      <c r="AY31" s="84" t="s">
        <v>522</v>
      </c>
      <c r="AZ31" s="84" t="s">
        <v>523</v>
      </c>
      <c r="BA31" s="85" t="s">
        <v>397</v>
      </c>
      <c r="BB31" s="85" t="s">
        <v>524</v>
      </c>
      <c r="BC31" s="85" t="s">
        <v>525</v>
      </c>
      <c r="BD31" s="85" t="s">
        <v>526</v>
      </c>
      <c r="BE31" s="85" t="s">
        <v>527</v>
      </c>
      <c r="BF31" s="85" t="s">
        <v>528</v>
      </c>
      <c r="BG31" s="85" t="s">
        <v>529</v>
      </c>
      <c r="BH31" s="85" t="s">
        <v>530</v>
      </c>
      <c r="BI31" s="85" t="s">
        <v>411</v>
      </c>
      <c r="BJ31" s="85" t="s">
        <v>413</v>
      </c>
      <c r="BK31" s="54" t="s">
        <v>531</v>
      </c>
      <c r="BL31" s="54" t="s">
        <v>415</v>
      </c>
      <c r="BM31" s="54" t="s">
        <v>532</v>
      </c>
      <c r="BN31" s="54" t="s">
        <v>533</v>
      </c>
      <c r="BO31" s="54" t="s">
        <v>534</v>
      </c>
      <c r="BR31" s="79" t="s">
        <v>622</v>
      </c>
      <c r="BS31" s="79" t="s">
        <v>623</v>
      </c>
      <c r="BT31" s="79" t="s">
        <v>425</v>
      </c>
    </row>
    <row r="32" spans="1:72" s="43" customFormat="1" ht="11.5" x14ac:dyDescent="0.3">
      <c r="E32" s="50" t="s">
        <v>624</v>
      </c>
      <c r="F32" s="50" t="s">
        <v>159</v>
      </c>
      <c r="G32" s="50" t="s">
        <v>158</v>
      </c>
      <c r="H32" s="52" t="s">
        <v>510</v>
      </c>
      <c r="I32" s="52" t="s">
        <v>369</v>
      </c>
      <c r="J32" s="52" t="s">
        <v>511</v>
      </c>
      <c r="K32" s="52" t="s">
        <v>512</v>
      </c>
      <c r="L32" s="52" t="s">
        <v>381</v>
      </c>
      <c r="M32" s="52" t="s">
        <v>379</v>
      </c>
      <c r="N32" s="52" t="s">
        <v>361</v>
      </c>
      <c r="O32" s="52" t="s">
        <v>361</v>
      </c>
      <c r="P32" s="52" t="s">
        <v>384</v>
      </c>
      <c r="Q32" s="52" t="s">
        <v>374</v>
      </c>
      <c r="R32" s="52" t="s">
        <v>386</v>
      </c>
      <c r="S32" s="52" t="s">
        <v>363</v>
      </c>
      <c r="T32" s="52" t="s">
        <v>364</v>
      </c>
      <c r="U32" s="52" t="s">
        <v>380</v>
      </c>
      <c r="V32" s="52" t="s">
        <v>513</v>
      </c>
      <c r="W32" s="52" t="s">
        <v>514</v>
      </c>
      <c r="X32" s="52" t="s">
        <v>515</v>
      </c>
      <c r="Y32" s="52" t="s">
        <v>365</v>
      </c>
      <c r="Z32" s="52" t="s">
        <v>366</v>
      </c>
      <c r="AA32" s="52" t="s">
        <v>367</v>
      </c>
      <c r="AB32" s="52" t="s">
        <v>387</v>
      </c>
      <c r="AC32" s="52" t="s">
        <v>388</v>
      </c>
      <c r="AN32" s="35" t="s">
        <v>625</v>
      </c>
      <c r="AO32" s="35" t="s">
        <v>626</v>
      </c>
      <c r="AP32" s="35" t="s">
        <v>627</v>
      </c>
      <c r="AQ32" s="53" t="s">
        <v>624</v>
      </c>
      <c r="AR32" s="53" t="s">
        <v>159</v>
      </c>
      <c r="AS32" s="53" t="s">
        <v>158</v>
      </c>
      <c r="AT32" s="83" t="s">
        <v>518</v>
      </c>
      <c r="AU32" s="83" t="s">
        <v>519</v>
      </c>
      <c r="AV32" s="84" t="s">
        <v>520</v>
      </c>
      <c r="AW32" s="84" t="s">
        <v>412</v>
      </c>
      <c r="AX32" s="84" t="s">
        <v>521</v>
      </c>
      <c r="AY32" s="84" t="s">
        <v>522</v>
      </c>
      <c r="AZ32" s="84" t="s">
        <v>523</v>
      </c>
      <c r="BA32" s="85" t="s">
        <v>397</v>
      </c>
      <c r="BB32" s="85" t="s">
        <v>524</v>
      </c>
      <c r="BC32" s="85" t="s">
        <v>525</v>
      </c>
      <c r="BD32" s="85" t="s">
        <v>526</v>
      </c>
      <c r="BE32" s="85" t="s">
        <v>527</v>
      </c>
      <c r="BF32" s="85" t="s">
        <v>528</v>
      </c>
      <c r="BG32" s="85" t="s">
        <v>529</v>
      </c>
      <c r="BH32" s="85" t="s">
        <v>530</v>
      </c>
      <c r="BI32" s="85" t="s">
        <v>411</v>
      </c>
      <c r="BJ32" s="85" t="s">
        <v>413</v>
      </c>
      <c r="BK32" s="54" t="s">
        <v>531</v>
      </c>
      <c r="BL32" s="54" t="s">
        <v>415</v>
      </c>
      <c r="BM32" s="54" t="s">
        <v>532</v>
      </c>
      <c r="BN32" s="54" t="s">
        <v>533</v>
      </c>
      <c r="BO32" s="54" t="s">
        <v>534</v>
      </c>
      <c r="BR32" s="79" t="s">
        <v>628</v>
      </c>
      <c r="BS32" s="79" t="s">
        <v>629</v>
      </c>
      <c r="BT32" s="79" t="s">
        <v>425</v>
      </c>
    </row>
    <row r="33" spans="5:72" s="43" customFormat="1" ht="11.5" x14ac:dyDescent="0.3">
      <c r="E33" s="50" t="s">
        <v>630</v>
      </c>
      <c r="F33" s="50" t="s">
        <v>631</v>
      </c>
      <c r="G33" s="50" t="s">
        <v>158</v>
      </c>
      <c r="H33" s="52" t="s">
        <v>510</v>
      </c>
      <c r="I33" s="52" t="s">
        <v>369</v>
      </c>
      <c r="J33" s="52" t="s">
        <v>511</v>
      </c>
      <c r="K33" s="52" t="s">
        <v>512</v>
      </c>
      <c r="L33" s="52" t="s">
        <v>381</v>
      </c>
      <c r="M33" s="52" t="s">
        <v>379</v>
      </c>
      <c r="N33" s="52" t="s">
        <v>361</v>
      </c>
      <c r="O33" s="52" t="s">
        <v>361</v>
      </c>
      <c r="P33" s="52" t="s">
        <v>384</v>
      </c>
      <c r="Q33" s="52" t="s">
        <v>374</v>
      </c>
      <c r="R33" s="52" t="s">
        <v>386</v>
      </c>
      <c r="S33" s="52" t="s">
        <v>363</v>
      </c>
      <c r="T33" s="52" t="s">
        <v>364</v>
      </c>
      <c r="U33" s="52" t="s">
        <v>380</v>
      </c>
      <c r="V33" s="52" t="s">
        <v>513</v>
      </c>
      <c r="W33" s="52" t="s">
        <v>514</v>
      </c>
      <c r="X33" s="52" t="s">
        <v>515</v>
      </c>
      <c r="Y33" s="52" t="s">
        <v>365</v>
      </c>
      <c r="Z33" s="52" t="s">
        <v>366</v>
      </c>
      <c r="AA33" s="52" t="s">
        <v>367</v>
      </c>
      <c r="AB33" s="52" t="s">
        <v>387</v>
      </c>
      <c r="AC33" s="52" t="s">
        <v>388</v>
      </c>
      <c r="AN33" s="35" t="s">
        <v>632</v>
      </c>
      <c r="AO33" s="35" t="s">
        <v>633</v>
      </c>
      <c r="AP33" s="35" t="s">
        <v>425</v>
      </c>
      <c r="AQ33" s="53" t="s">
        <v>630</v>
      </c>
      <c r="AR33" s="53" t="s">
        <v>631</v>
      </c>
      <c r="AS33" s="53" t="s">
        <v>158</v>
      </c>
      <c r="AT33" s="83" t="s">
        <v>518</v>
      </c>
      <c r="AU33" s="83" t="s">
        <v>519</v>
      </c>
      <c r="AV33" s="84" t="s">
        <v>520</v>
      </c>
      <c r="AW33" s="84" t="s">
        <v>412</v>
      </c>
      <c r="AX33" s="84" t="s">
        <v>521</v>
      </c>
      <c r="AY33" s="84" t="s">
        <v>522</v>
      </c>
      <c r="AZ33" s="84" t="s">
        <v>523</v>
      </c>
      <c r="BA33" s="85" t="s">
        <v>397</v>
      </c>
      <c r="BB33" s="85" t="s">
        <v>524</v>
      </c>
      <c r="BC33" s="85" t="s">
        <v>525</v>
      </c>
      <c r="BD33" s="85" t="s">
        <v>526</v>
      </c>
      <c r="BE33" s="85" t="s">
        <v>527</v>
      </c>
      <c r="BF33" s="85" t="s">
        <v>528</v>
      </c>
      <c r="BG33" s="85" t="s">
        <v>529</v>
      </c>
      <c r="BH33" s="85" t="s">
        <v>530</v>
      </c>
      <c r="BI33" s="85" t="s">
        <v>411</v>
      </c>
      <c r="BJ33" s="85" t="s">
        <v>413</v>
      </c>
      <c r="BK33" s="54" t="s">
        <v>531</v>
      </c>
      <c r="BL33" s="54" t="s">
        <v>415</v>
      </c>
      <c r="BM33" s="54" t="s">
        <v>532</v>
      </c>
      <c r="BN33" s="54" t="s">
        <v>533</v>
      </c>
      <c r="BO33" s="54" t="s">
        <v>534</v>
      </c>
      <c r="BR33" s="79" t="s">
        <v>634</v>
      </c>
      <c r="BS33" s="79" t="s">
        <v>635</v>
      </c>
      <c r="BT33" s="79" t="s">
        <v>425</v>
      </c>
    </row>
    <row r="34" spans="5:72" s="43" customFormat="1" ht="11.5" x14ac:dyDescent="0.3">
      <c r="E34" s="50" t="s">
        <v>636</v>
      </c>
      <c r="F34" s="50" t="s">
        <v>637</v>
      </c>
      <c r="G34" s="50" t="s">
        <v>158</v>
      </c>
      <c r="H34" s="52" t="s">
        <v>510</v>
      </c>
      <c r="I34" s="52" t="s">
        <v>369</v>
      </c>
      <c r="J34" s="52" t="s">
        <v>511</v>
      </c>
      <c r="K34" s="52" t="s">
        <v>512</v>
      </c>
      <c r="L34" s="52" t="s">
        <v>381</v>
      </c>
      <c r="M34" s="52" t="s">
        <v>379</v>
      </c>
      <c r="N34" s="52" t="s">
        <v>361</v>
      </c>
      <c r="O34" s="52" t="s">
        <v>361</v>
      </c>
      <c r="P34" s="52" t="s">
        <v>384</v>
      </c>
      <c r="Q34" s="52" t="s">
        <v>374</v>
      </c>
      <c r="R34" s="52" t="s">
        <v>386</v>
      </c>
      <c r="S34" s="52" t="s">
        <v>363</v>
      </c>
      <c r="T34" s="52" t="s">
        <v>364</v>
      </c>
      <c r="U34" s="52" t="s">
        <v>380</v>
      </c>
      <c r="V34" s="52" t="s">
        <v>513</v>
      </c>
      <c r="W34" s="52" t="s">
        <v>514</v>
      </c>
      <c r="X34" s="52" t="s">
        <v>515</v>
      </c>
      <c r="Y34" s="52" t="s">
        <v>365</v>
      </c>
      <c r="Z34" s="52" t="s">
        <v>366</v>
      </c>
      <c r="AA34" s="52" t="s">
        <v>367</v>
      </c>
      <c r="AB34" s="52" t="s">
        <v>387</v>
      </c>
      <c r="AC34" s="52" t="s">
        <v>388</v>
      </c>
      <c r="AN34" s="35" t="s">
        <v>638</v>
      </c>
      <c r="AO34" s="35" t="s">
        <v>639</v>
      </c>
      <c r="AP34" s="35" t="s">
        <v>425</v>
      </c>
      <c r="AQ34" s="53" t="s">
        <v>636</v>
      </c>
      <c r="AR34" s="53" t="s">
        <v>637</v>
      </c>
      <c r="AS34" s="53" t="s">
        <v>158</v>
      </c>
      <c r="AT34" s="83" t="s">
        <v>518</v>
      </c>
      <c r="AU34" s="83" t="s">
        <v>519</v>
      </c>
      <c r="AV34" s="84" t="s">
        <v>520</v>
      </c>
      <c r="AW34" s="84" t="s">
        <v>412</v>
      </c>
      <c r="AX34" s="84" t="s">
        <v>521</v>
      </c>
      <c r="AY34" s="84" t="s">
        <v>522</v>
      </c>
      <c r="AZ34" s="84" t="s">
        <v>523</v>
      </c>
      <c r="BA34" s="85" t="s">
        <v>397</v>
      </c>
      <c r="BB34" s="85" t="s">
        <v>524</v>
      </c>
      <c r="BC34" s="85" t="s">
        <v>525</v>
      </c>
      <c r="BD34" s="85" t="s">
        <v>526</v>
      </c>
      <c r="BE34" s="85" t="s">
        <v>527</v>
      </c>
      <c r="BF34" s="85" t="s">
        <v>528</v>
      </c>
      <c r="BG34" s="85" t="s">
        <v>529</v>
      </c>
      <c r="BH34" s="85" t="s">
        <v>530</v>
      </c>
      <c r="BI34" s="85" t="s">
        <v>411</v>
      </c>
      <c r="BJ34" s="85" t="s">
        <v>413</v>
      </c>
      <c r="BK34" s="54" t="s">
        <v>531</v>
      </c>
      <c r="BL34" s="54" t="s">
        <v>415</v>
      </c>
      <c r="BM34" s="54" t="s">
        <v>532</v>
      </c>
      <c r="BN34" s="54" t="s">
        <v>533</v>
      </c>
      <c r="BO34" s="54" t="s">
        <v>534</v>
      </c>
      <c r="BR34" s="79" t="s">
        <v>640</v>
      </c>
      <c r="BS34" s="79" t="s">
        <v>641</v>
      </c>
      <c r="BT34" s="79" t="s">
        <v>425</v>
      </c>
    </row>
    <row r="35" spans="5:72" s="43" customFormat="1" ht="14.15" customHeight="1" x14ac:dyDescent="0.3">
      <c r="E35" s="51" t="s">
        <v>642</v>
      </c>
      <c r="F35" s="51" t="s">
        <v>643</v>
      </c>
      <c r="G35" s="51" t="s">
        <v>160</v>
      </c>
      <c r="H35" s="55" t="s">
        <v>633</v>
      </c>
      <c r="I35" s="55" t="s">
        <v>639</v>
      </c>
      <c r="J35" s="55" t="s">
        <v>644</v>
      </c>
      <c r="K35" s="55" t="s">
        <v>645</v>
      </c>
      <c r="L35" s="55" t="s">
        <v>646</v>
      </c>
      <c r="M35" s="55" t="s">
        <v>555</v>
      </c>
      <c r="N35" s="55" t="s">
        <v>647</v>
      </c>
      <c r="O35" s="55" t="s">
        <v>648</v>
      </c>
      <c r="P35" s="55" t="s">
        <v>626</v>
      </c>
      <c r="Q35" s="55" t="s">
        <v>649</v>
      </c>
      <c r="R35" s="55" t="s">
        <v>650</v>
      </c>
      <c r="S35" s="55" t="s">
        <v>651</v>
      </c>
      <c r="T35" s="55" t="s">
        <v>382</v>
      </c>
      <c r="U35" s="55" t="s">
        <v>652</v>
      </c>
      <c r="V35" s="55" t="s">
        <v>653</v>
      </c>
      <c r="W35" s="55" t="s">
        <v>654</v>
      </c>
      <c r="X35" s="55" t="s">
        <v>655</v>
      </c>
      <c r="Y35" s="55" t="s">
        <v>386</v>
      </c>
      <c r="Z35" s="56" t="s">
        <v>656</v>
      </c>
      <c r="AN35" s="35" t="s">
        <v>657</v>
      </c>
      <c r="AO35" s="35" t="s">
        <v>646</v>
      </c>
      <c r="AP35" s="35" t="s">
        <v>425</v>
      </c>
      <c r="AQ35" s="57" t="s">
        <v>642</v>
      </c>
      <c r="AR35" s="57" t="s">
        <v>643</v>
      </c>
      <c r="AS35" s="57" t="s">
        <v>160</v>
      </c>
      <c r="AT35" s="86" t="s">
        <v>611</v>
      </c>
      <c r="AU35" s="86" t="s">
        <v>596</v>
      </c>
      <c r="AV35" s="86" t="s">
        <v>658</v>
      </c>
      <c r="AW35" s="86" t="s">
        <v>659</v>
      </c>
      <c r="AX35" s="86" t="s">
        <v>660</v>
      </c>
      <c r="AY35" s="86" t="s">
        <v>623</v>
      </c>
      <c r="AZ35" s="86" t="s">
        <v>661</v>
      </c>
      <c r="BA35" s="86" t="s">
        <v>617</v>
      </c>
      <c r="BB35" s="86" t="s">
        <v>662</v>
      </c>
      <c r="BC35" s="86" t="s">
        <v>663</v>
      </c>
      <c r="BD35" s="86" t="s">
        <v>641</v>
      </c>
      <c r="BE35" s="86" t="s">
        <v>629</v>
      </c>
      <c r="BF35" s="86" t="s">
        <v>635</v>
      </c>
      <c r="BG35" s="86" t="s">
        <v>590</v>
      </c>
      <c r="BH35" s="86" t="s">
        <v>583</v>
      </c>
      <c r="BI35" s="86" t="s">
        <v>604</v>
      </c>
      <c r="BJ35" s="86" t="s">
        <v>577</v>
      </c>
      <c r="BK35" s="87" t="s">
        <v>664</v>
      </c>
      <c r="BR35" s="79" t="s">
        <v>665</v>
      </c>
      <c r="BS35" s="79" t="s">
        <v>662</v>
      </c>
      <c r="BT35" s="79" t="s">
        <v>425</v>
      </c>
    </row>
    <row r="36" spans="5:72" s="43" customFormat="1" ht="11.5" x14ac:dyDescent="0.3">
      <c r="E36" s="51" t="s">
        <v>666</v>
      </c>
      <c r="F36" s="51" t="s">
        <v>667</v>
      </c>
      <c r="G36" s="51" t="s">
        <v>160</v>
      </c>
      <c r="H36" s="55" t="s">
        <v>633</v>
      </c>
      <c r="I36" s="55" t="s">
        <v>639</v>
      </c>
      <c r="J36" s="55" t="s">
        <v>644</v>
      </c>
      <c r="K36" s="55" t="s">
        <v>645</v>
      </c>
      <c r="L36" s="55" t="s">
        <v>646</v>
      </c>
      <c r="M36" s="55" t="s">
        <v>555</v>
      </c>
      <c r="N36" s="55" t="s">
        <v>647</v>
      </c>
      <c r="O36" s="55" t="s">
        <v>648</v>
      </c>
      <c r="P36" s="55" t="s">
        <v>626</v>
      </c>
      <c r="Q36" s="55" t="s">
        <v>649</v>
      </c>
      <c r="R36" s="55" t="s">
        <v>650</v>
      </c>
      <c r="S36" s="55" t="s">
        <v>651</v>
      </c>
      <c r="T36" s="55" t="s">
        <v>382</v>
      </c>
      <c r="U36" s="55" t="s">
        <v>652</v>
      </c>
      <c r="V36" s="55" t="s">
        <v>653</v>
      </c>
      <c r="W36" s="55" t="s">
        <v>654</v>
      </c>
      <c r="X36" s="55" t="s">
        <v>655</v>
      </c>
      <c r="Y36" s="55" t="s">
        <v>386</v>
      </c>
      <c r="Z36" s="56" t="s">
        <v>656</v>
      </c>
      <c r="AN36" s="35" t="s">
        <v>668</v>
      </c>
      <c r="AO36" s="35" t="s">
        <v>647</v>
      </c>
      <c r="AP36" s="35" t="s">
        <v>425</v>
      </c>
      <c r="AQ36" s="57" t="s">
        <v>666</v>
      </c>
      <c r="AR36" s="57" t="s">
        <v>667</v>
      </c>
      <c r="AS36" s="57" t="s">
        <v>160</v>
      </c>
      <c r="AT36" s="86" t="s">
        <v>611</v>
      </c>
      <c r="AU36" s="86" t="s">
        <v>596</v>
      </c>
      <c r="AV36" s="86" t="s">
        <v>658</v>
      </c>
      <c r="AW36" s="86" t="s">
        <v>659</v>
      </c>
      <c r="AX36" s="86" t="s">
        <v>660</v>
      </c>
      <c r="AY36" s="86" t="s">
        <v>623</v>
      </c>
      <c r="AZ36" s="86" t="s">
        <v>661</v>
      </c>
      <c r="BA36" s="86" t="s">
        <v>617</v>
      </c>
      <c r="BB36" s="86" t="s">
        <v>662</v>
      </c>
      <c r="BC36" s="86" t="s">
        <v>663</v>
      </c>
      <c r="BD36" s="86" t="s">
        <v>641</v>
      </c>
      <c r="BE36" s="86" t="s">
        <v>629</v>
      </c>
      <c r="BF36" s="86" t="s">
        <v>635</v>
      </c>
      <c r="BG36" s="86" t="s">
        <v>590</v>
      </c>
      <c r="BH36" s="86" t="s">
        <v>583</v>
      </c>
      <c r="BI36" s="86" t="s">
        <v>604</v>
      </c>
      <c r="BJ36" s="86" t="s">
        <v>577</v>
      </c>
      <c r="BK36" s="87" t="s">
        <v>664</v>
      </c>
      <c r="BR36" s="79" t="s">
        <v>669</v>
      </c>
      <c r="BS36" s="79" t="s">
        <v>660</v>
      </c>
      <c r="BT36" s="79" t="s">
        <v>425</v>
      </c>
    </row>
    <row r="37" spans="5:72" s="43" customFormat="1" ht="11.5" x14ac:dyDescent="0.3">
      <c r="E37" s="51" t="s">
        <v>670</v>
      </c>
      <c r="F37" s="51" t="s">
        <v>161</v>
      </c>
      <c r="G37" s="51" t="s">
        <v>160</v>
      </c>
      <c r="H37" s="55" t="s">
        <v>633</v>
      </c>
      <c r="I37" s="55" t="s">
        <v>639</v>
      </c>
      <c r="J37" s="55" t="s">
        <v>644</v>
      </c>
      <c r="K37" s="55" t="s">
        <v>645</v>
      </c>
      <c r="L37" s="55" t="s">
        <v>646</v>
      </c>
      <c r="M37" s="55" t="s">
        <v>555</v>
      </c>
      <c r="N37" s="55" t="s">
        <v>647</v>
      </c>
      <c r="O37" s="55" t="s">
        <v>648</v>
      </c>
      <c r="P37" s="55" t="s">
        <v>626</v>
      </c>
      <c r="Q37" s="55" t="s">
        <v>649</v>
      </c>
      <c r="R37" s="55" t="s">
        <v>650</v>
      </c>
      <c r="S37" s="55" t="s">
        <v>651</v>
      </c>
      <c r="T37" s="55" t="s">
        <v>382</v>
      </c>
      <c r="U37" s="55" t="s">
        <v>652</v>
      </c>
      <c r="V37" s="55" t="s">
        <v>653</v>
      </c>
      <c r="W37" s="55" t="s">
        <v>654</v>
      </c>
      <c r="X37" s="55" t="s">
        <v>655</v>
      </c>
      <c r="Y37" s="55" t="s">
        <v>386</v>
      </c>
      <c r="Z37" s="56" t="s">
        <v>656</v>
      </c>
      <c r="AN37" s="35" t="s">
        <v>671</v>
      </c>
      <c r="AO37" s="35" t="s">
        <v>654</v>
      </c>
      <c r="AP37" s="35" t="s">
        <v>425</v>
      </c>
      <c r="AQ37" s="57" t="s">
        <v>670</v>
      </c>
      <c r="AR37" s="57" t="s">
        <v>161</v>
      </c>
      <c r="AS37" s="57" t="s">
        <v>160</v>
      </c>
      <c r="AT37" s="86" t="s">
        <v>611</v>
      </c>
      <c r="AU37" s="86" t="s">
        <v>596</v>
      </c>
      <c r="AV37" s="86" t="s">
        <v>658</v>
      </c>
      <c r="AW37" s="86" t="s">
        <v>659</v>
      </c>
      <c r="AX37" s="86" t="s">
        <v>660</v>
      </c>
      <c r="AY37" s="86" t="s">
        <v>623</v>
      </c>
      <c r="AZ37" s="86" t="s">
        <v>661</v>
      </c>
      <c r="BA37" s="86" t="s">
        <v>617</v>
      </c>
      <c r="BB37" s="86" t="s">
        <v>662</v>
      </c>
      <c r="BC37" s="86" t="s">
        <v>663</v>
      </c>
      <c r="BD37" s="86" t="s">
        <v>641</v>
      </c>
      <c r="BE37" s="86" t="s">
        <v>629</v>
      </c>
      <c r="BF37" s="86" t="s">
        <v>635</v>
      </c>
      <c r="BG37" s="86" t="s">
        <v>590</v>
      </c>
      <c r="BH37" s="86" t="s">
        <v>583</v>
      </c>
      <c r="BI37" s="86" t="s">
        <v>604</v>
      </c>
      <c r="BJ37" s="86" t="s">
        <v>577</v>
      </c>
      <c r="BK37" s="87" t="s">
        <v>664</v>
      </c>
      <c r="BR37" s="79" t="s">
        <v>672</v>
      </c>
      <c r="BS37" s="79" t="s">
        <v>658</v>
      </c>
      <c r="BT37" s="80" t="s">
        <v>425</v>
      </c>
    </row>
    <row r="38" spans="5:72" s="43" customFormat="1" ht="11.5" x14ac:dyDescent="0.3">
      <c r="E38" s="51" t="s">
        <v>673</v>
      </c>
      <c r="F38" s="51" t="s">
        <v>674</v>
      </c>
      <c r="G38" s="51" t="s">
        <v>160</v>
      </c>
      <c r="H38" s="55" t="s">
        <v>633</v>
      </c>
      <c r="I38" s="55" t="s">
        <v>639</v>
      </c>
      <c r="J38" s="55" t="s">
        <v>644</v>
      </c>
      <c r="K38" s="55" t="s">
        <v>645</v>
      </c>
      <c r="L38" s="55" t="s">
        <v>646</v>
      </c>
      <c r="M38" s="55" t="s">
        <v>555</v>
      </c>
      <c r="N38" s="55" t="s">
        <v>647</v>
      </c>
      <c r="O38" s="55" t="s">
        <v>648</v>
      </c>
      <c r="P38" s="55" t="s">
        <v>626</v>
      </c>
      <c r="Q38" s="55" t="s">
        <v>649</v>
      </c>
      <c r="R38" s="55" t="s">
        <v>650</v>
      </c>
      <c r="S38" s="55" t="s">
        <v>651</v>
      </c>
      <c r="T38" s="55" t="s">
        <v>382</v>
      </c>
      <c r="U38" s="55" t="s">
        <v>652</v>
      </c>
      <c r="V38" s="55" t="s">
        <v>653</v>
      </c>
      <c r="W38" s="55" t="s">
        <v>654</v>
      </c>
      <c r="X38" s="55" t="s">
        <v>655</v>
      </c>
      <c r="Y38" s="55" t="s">
        <v>386</v>
      </c>
      <c r="Z38" s="56" t="s">
        <v>656</v>
      </c>
      <c r="AN38" s="35" t="s">
        <v>675</v>
      </c>
      <c r="AO38" s="35" t="s">
        <v>655</v>
      </c>
      <c r="AP38" s="35" t="s">
        <v>425</v>
      </c>
      <c r="AQ38" s="57" t="s">
        <v>673</v>
      </c>
      <c r="AR38" s="57" t="s">
        <v>674</v>
      </c>
      <c r="AS38" s="57" t="s">
        <v>160</v>
      </c>
      <c r="AT38" s="86" t="s">
        <v>611</v>
      </c>
      <c r="AU38" s="86" t="s">
        <v>596</v>
      </c>
      <c r="AV38" s="86" t="s">
        <v>658</v>
      </c>
      <c r="AW38" s="86" t="s">
        <v>659</v>
      </c>
      <c r="AX38" s="86" t="s">
        <v>660</v>
      </c>
      <c r="AY38" s="86" t="s">
        <v>623</v>
      </c>
      <c r="AZ38" s="86" t="s">
        <v>661</v>
      </c>
      <c r="BA38" s="86" t="s">
        <v>617</v>
      </c>
      <c r="BB38" s="86" t="s">
        <v>662</v>
      </c>
      <c r="BC38" s="86" t="s">
        <v>663</v>
      </c>
      <c r="BD38" s="86" t="s">
        <v>641</v>
      </c>
      <c r="BE38" s="86" t="s">
        <v>629</v>
      </c>
      <c r="BF38" s="86" t="s">
        <v>635</v>
      </c>
      <c r="BG38" s="86" t="s">
        <v>590</v>
      </c>
      <c r="BH38" s="86" t="s">
        <v>583</v>
      </c>
      <c r="BI38" s="86" t="s">
        <v>604</v>
      </c>
      <c r="BJ38" s="86" t="s">
        <v>577</v>
      </c>
      <c r="BK38" s="87" t="s">
        <v>664</v>
      </c>
      <c r="BR38" s="79" t="s">
        <v>676</v>
      </c>
      <c r="BS38" s="79" t="s">
        <v>663</v>
      </c>
      <c r="BT38" s="79" t="s">
        <v>425</v>
      </c>
    </row>
    <row r="39" spans="5:72" s="43" customFormat="1" ht="11.5" x14ac:dyDescent="0.3">
      <c r="E39" s="51" t="s">
        <v>677</v>
      </c>
      <c r="F39" s="51" t="s">
        <v>678</v>
      </c>
      <c r="G39" s="51" t="s">
        <v>160</v>
      </c>
      <c r="H39" s="55" t="s">
        <v>633</v>
      </c>
      <c r="I39" s="55" t="s">
        <v>639</v>
      </c>
      <c r="J39" s="55" t="s">
        <v>644</v>
      </c>
      <c r="K39" s="55" t="s">
        <v>645</v>
      </c>
      <c r="L39" s="55" t="s">
        <v>646</v>
      </c>
      <c r="M39" s="55" t="s">
        <v>555</v>
      </c>
      <c r="N39" s="55" t="s">
        <v>647</v>
      </c>
      <c r="O39" s="55" t="s">
        <v>648</v>
      </c>
      <c r="P39" s="55" t="s">
        <v>626</v>
      </c>
      <c r="Q39" s="55" t="s">
        <v>649</v>
      </c>
      <c r="R39" s="55" t="s">
        <v>650</v>
      </c>
      <c r="S39" s="55" t="s">
        <v>651</v>
      </c>
      <c r="T39" s="55" t="s">
        <v>382</v>
      </c>
      <c r="U39" s="55" t="s">
        <v>652</v>
      </c>
      <c r="V39" s="55" t="s">
        <v>653</v>
      </c>
      <c r="W39" s="55" t="s">
        <v>654</v>
      </c>
      <c r="X39" s="55" t="s">
        <v>655</v>
      </c>
      <c r="Y39" s="55" t="s">
        <v>386</v>
      </c>
      <c r="Z39" s="56" t="s">
        <v>656</v>
      </c>
      <c r="AN39" s="35" t="s">
        <v>679</v>
      </c>
      <c r="AO39" s="35" t="s">
        <v>648</v>
      </c>
      <c r="AP39" s="35" t="s">
        <v>425</v>
      </c>
      <c r="AQ39" s="57" t="s">
        <v>677</v>
      </c>
      <c r="AR39" s="57" t="s">
        <v>678</v>
      </c>
      <c r="AS39" s="57" t="s">
        <v>160</v>
      </c>
      <c r="AT39" s="86" t="s">
        <v>611</v>
      </c>
      <c r="AU39" s="86" t="s">
        <v>596</v>
      </c>
      <c r="AV39" s="86" t="s">
        <v>658</v>
      </c>
      <c r="AW39" s="86" t="s">
        <v>659</v>
      </c>
      <c r="AX39" s="86" t="s">
        <v>660</v>
      </c>
      <c r="AY39" s="86" t="s">
        <v>623</v>
      </c>
      <c r="AZ39" s="86" t="s">
        <v>661</v>
      </c>
      <c r="BA39" s="86" t="s">
        <v>617</v>
      </c>
      <c r="BB39" s="86" t="s">
        <v>662</v>
      </c>
      <c r="BC39" s="86" t="s">
        <v>663</v>
      </c>
      <c r="BD39" s="86" t="s">
        <v>641</v>
      </c>
      <c r="BE39" s="86" t="s">
        <v>629</v>
      </c>
      <c r="BF39" s="86" t="s">
        <v>635</v>
      </c>
      <c r="BG39" s="86" t="s">
        <v>590</v>
      </c>
      <c r="BH39" s="86" t="s">
        <v>583</v>
      </c>
      <c r="BI39" s="86" t="s">
        <v>604</v>
      </c>
      <c r="BJ39" s="86" t="s">
        <v>577</v>
      </c>
      <c r="BK39" s="87" t="s">
        <v>664</v>
      </c>
      <c r="BR39" s="79" t="s">
        <v>680</v>
      </c>
      <c r="BS39" s="79" t="s">
        <v>661</v>
      </c>
      <c r="BT39" s="79" t="s">
        <v>425</v>
      </c>
    </row>
    <row r="40" spans="5:72" s="43" customFormat="1" ht="11.5" x14ac:dyDescent="0.3">
      <c r="E40" s="51" t="s">
        <v>681</v>
      </c>
      <c r="F40" s="51" t="s">
        <v>682</v>
      </c>
      <c r="G40" s="51" t="s">
        <v>160</v>
      </c>
      <c r="H40" s="55" t="s">
        <v>633</v>
      </c>
      <c r="I40" s="55" t="s">
        <v>639</v>
      </c>
      <c r="J40" s="55" t="s">
        <v>644</v>
      </c>
      <c r="K40" s="55" t="s">
        <v>645</v>
      </c>
      <c r="L40" s="55" t="s">
        <v>646</v>
      </c>
      <c r="M40" s="55" t="s">
        <v>555</v>
      </c>
      <c r="N40" s="55" t="s">
        <v>647</v>
      </c>
      <c r="O40" s="55" t="s">
        <v>648</v>
      </c>
      <c r="P40" s="55" t="s">
        <v>626</v>
      </c>
      <c r="Q40" s="55" t="s">
        <v>649</v>
      </c>
      <c r="R40" s="55" t="s">
        <v>650</v>
      </c>
      <c r="S40" s="55" t="s">
        <v>651</v>
      </c>
      <c r="T40" s="55" t="s">
        <v>382</v>
      </c>
      <c r="U40" s="55" t="s">
        <v>652</v>
      </c>
      <c r="V40" s="55" t="s">
        <v>653</v>
      </c>
      <c r="W40" s="55" t="s">
        <v>654</v>
      </c>
      <c r="X40" s="55" t="s">
        <v>655</v>
      </c>
      <c r="Y40" s="55" t="s">
        <v>386</v>
      </c>
      <c r="Z40" s="56" t="s">
        <v>656</v>
      </c>
      <c r="AN40" s="35" t="s">
        <v>683</v>
      </c>
      <c r="AO40" s="35" t="s">
        <v>653</v>
      </c>
      <c r="AP40" s="35" t="s">
        <v>425</v>
      </c>
      <c r="AQ40" s="57" t="s">
        <v>681</v>
      </c>
      <c r="AR40" s="57" t="s">
        <v>682</v>
      </c>
      <c r="AS40" s="57" t="s">
        <v>160</v>
      </c>
      <c r="AT40" s="86" t="s">
        <v>611</v>
      </c>
      <c r="AU40" s="86" t="s">
        <v>596</v>
      </c>
      <c r="AV40" s="86" t="s">
        <v>658</v>
      </c>
      <c r="AW40" s="86" t="s">
        <v>659</v>
      </c>
      <c r="AX40" s="86" t="s">
        <v>660</v>
      </c>
      <c r="AY40" s="86" t="s">
        <v>623</v>
      </c>
      <c r="AZ40" s="86" t="s">
        <v>661</v>
      </c>
      <c r="BA40" s="86" t="s">
        <v>617</v>
      </c>
      <c r="BB40" s="86" t="s">
        <v>662</v>
      </c>
      <c r="BC40" s="86" t="s">
        <v>663</v>
      </c>
      <c r="BD40" s="86" t="s">
        <v>641</v>
      </c>
      <c r="BE40" s="86" t="s">
        <v>629</v>
      </c>
      <c r="BF40" s="86" t="s">
        <v>635</v>
      </c>
      <c r="BG40" s="86" t="s">
        <v>590</v>
      </c>
      <c r="BH40" s="86" t="s">
        <v>583</v>
      </c>
      <c r="BI40" s="86" t="s">
        <v>604</v>
      </c>
      <c r="BJ40" s="86" t="s">
        <v>577</v>
      </c>
      <c r="BK40" s="87" t="s">
        <v>664</v>
      </c>
      <c r="BR40" s="79" t="s">
        <v>684</v>
      </c>
      <c r="BS40" s="79" t="s">
        <v>659</v>
      </c>
      <c r="BT40" s="79" t="s">
        <v>425</v>
      </c>
    </row>
    <row r="41" spans="5:72" s="43" customFormat="1" ht="11.5" x14ac:dyDescent="0.3">
      <c r="E41" s="51" t="s">
        <v>685</v>
      </c>
      <c r="F41" s="51" t="s">
        <v>686</v>
      </c>
      <c r="G41" s="51" t="s">
        <v>160</v>
      </c>
      <c r="H41" s="55" t="s">
        <v>633</v>
      </c>
      <c r="I41" s="55" t="s">
        <v>639</v>
      </c>
      <c r="J41" s="55" t="s">
        <v>644</v>
      </c>
      <c r="K41" s="55" t="s">
        <v>645</v>
      </c>
      <c r="L41" s="55" t="s">
        <v>646</v>
      </c>
      <c r="M41" s="55" t="s">
        <v>555</v>
      </c>
      <c r="N41" s="55" t="s">
        <v>647</v>
      </c>
      <c r="O41" s="55" t="s">
        <v>648</v>
      </c>
      <c r="P41" s="55" t="s">
        <v>626</v>
      </c>
      <c r="Q41" s="55" t="s">
        <v>649</v>
      </c>
      <c r="R41" s="55" t="s">
        <v>650</v>
      </c>
      <c r="S41" s="55" t="s">
        <v>651</v>
      </c>
      <c r="T41" s="55" t="s">
        <v>382</v>
      </c>
      <c r="U41" s="55" t="s">
        <v>652</v>
      </c>
      <c r="V41" s="55" t="s">
        <v>653</v>
      </c>
      <c r="W41" s="55" t="s">
        <v>654</v>
      </c>
      <c r="X41" s="55" t="s">
        <v>655</v>
      </c>
      <c r="Y41" s="55" t="s">
        <v>386</v>
      </c>
      <c r="Z41" s="56" t="s">
        <v>656</v>
      </c>
      <c r="AN41" s="35" t="s">
        <v>687</v>
      </c>
      <c r="AO41" s="35" t="s">
        <v>650</v>
      </c>
      <c r="AP41" s="35" t="s">
        <v>425</v>
      </c>
      <c r="AQ41" s="57" t="s">
        <v>685</v>
      </c>
      <c r="AR41" s="57" t="s">
        <v>686</v>
      </c>
      <c r="AS41" s="57" t="s">
        <v>160</v>
      </c>
      <c r="AT41" s="86" t="s">
        <v>611</v>
      </c>
      <c r="AU41" s="86" t="s">
        <v>596</v>
      </c>
      <c r="AV41" s="86" t="s">
        <v>658</v>
      </c>
      <c r="AW41" s="86" t="s">
        <v>659</v>
      </c>
      <c r="AX41" s="86" t="s">
        <v>660</v>
      </c>
      <c r="AY41" s="86" t="s">
        <v>623</v>
      </c>
      <c r="AZ41" s="86" t="s">
        <v>661</v>
      </c>
      <c r="BA41" s="86" t="s">
        <v>617</v>
      </c>
      <c r="BB41" s="86" t="s">
        <v>662</v>
      </c>
      <c r="BC41" s="86" t="s">
        <v>663</v>
      </c>
      <c r="BD41" s="86" t="s">
        <v>641</v>
      </c>
      <c r="BE41" s="86" t="s">
        <v>629</v>
      </c>
      <c r="BF41" s="86" t="s">
        <v>635</v>
      </c>
      <c r="BG41" s="86" t="s">
        <v>590</v>
      </c>
      <c r="BH41" s="86" t="s">
        <v>583</v>
      </c>
      <c r="BI41" s="86" t="s">
        <v>604</v>
      </c>
      <c r="BJ41" s="86" t="s">
        <v>577</v>
      </c>
      <c r="BK41" s="87" t="s">
        <v>664</v>
      </c>
      <c r="BR41" s="88" t="s">
        <v>688</v>
      </c>
      <c r="BS41" s="88" t="s">
        <v>664</v>
      </c>
      <c r="BT41" s="88" t="s">
        <v>425</v>
      </c>
    </row>
    <row r="42" spans="5:72" s="43" customFormat="1" ht="11.5" x14ac:dyDescent="0.3">
      <c r="E42" s="51" t="s">
        <v>689</v>
      </c>
      <c r="F42" s="51" t="s">
        <v>690</v>
      </c>
      <c r="G42" s="51" t="s">
        <v>160</v>
      </c>
      <c r="H42" s="55" t="s">
        <v>633</v>
      </c>
      <c r="I42" s="55" t="s">
        <v>639</v>
      </c>
      <c r="J42" s="55" t="s">
        <v>644</v>
      </c>
      <c r="K42" s="55" t="s">
        <v>645</v>
      </c>
      <c r="L42" s="55" t="s">
        <v>646</v>
      </c>
      <c r="M42" s="55" t="s">
        <v>555</v>
      </c>
      <c r="N42" s="55" t="s">
        <v>647</v>
      </c>
      <c r="O42" s="55" t="s">
        <v>648</v>
      </c>
      <c r="P42" s="55" t="s">
        <v>626</v>
      </c>
      <c r="Q42" s="55" t="s">
        <v>649</v>
      </c>
      <c r="R42" s="55" t="s">
        <v>650</v>
      </c>
      <c r="S42" s="55" t="s">
        <v>651</v>
      </c>
      <c r="T42" s="55" t="s">
        <v>382</v>
      </c>
      <c r="U42" s="55" t="s">
        <v>652</v>
      </c>
      <c r="V42" s="55" t="s">
        <v>653</v>
      </c>
      <c r="W42" s="55" t="s">
        <v>654</v>
      </c>
      <c r="X42" s="55" t="s">
        <v>655</v>
      </c>
      <c r="Y42" s="55" t="s">
        <v>386</v>
      </c>
      <c r="Z42" s="56" t="s">
        <v>656</v>
      </c>
      <c r="AN42" s="35" t="s">
        <v>691</v>
      </c>
      <c r="AO42" s="35" t="s">
        <v>645</v>
      </c>
      <c r="AP42" s="35" t="s">
        <v>425</v>
      </c>
      <c r="AQ42" s="57" t="s">
        <v>689</v>
      </c>
      <c r="AR42" s="57" t="s">
        <v>690</v>
      </c>
      <c r="AS42" s="57" t="s">
        <v>160</v>
      </c>
      <c r="AT42" s="86" t="s">
        <v>611</v>
      </c>
      <c r="AU42" s="86" t="s">
        <v>596</v>
      </c>
      <c r="AV42" s="86" t="s">
        <v>658</v>
      </c>
      <c r="AW42" s="86" t="s">
        <v>659</v>
      </c>
      <c r="AX42" s="86" t="s">
        <v>660</v>
      </c>
      <c r="AY42" s="86" t="s">
        <v>623</v>
      </c>
      <c r="AZ42" s="86" t="s">
        <v>661</v>
      </c>
      <c r="BA42" s="86" t="s">
        <v>617</v>
      </c>
      <c r="BB42" s="86" t="s">
        <v>662</v>
      </c>
      <c r="BC42" s="86" t="s">
        <v>663</v>
      </c>
      <c r="BD42" s="86" t="s">
        <v>641</v>
      </c>
      <c r="BE42" s="86" t="s">
        <v>629</v>
      </c>
      <c r="BF42" s="86" t="s">
        <v>635</v>
      </c>
      <c r="BG42" s="86" t="s">
        <v>590</v>
      </c>
      <c r="BH42" s="86" t="s">
        <v>583</v>
      </c>
      <c r="BI42" s="86" t="s">
        <v>604</v>
      </c>
      <c r="BJ42" s="86" t="s">
        <v>577</v>
      </c>
      <c r="BK42" s="87" t="s">
        <v>664</v>
      </c>
      <c r="BR42" s="79" t="s">
        <v>692</v>
      </c>
      <c r="BS42" s="79" t="s">
        <v>519</v>
      </c>
      <c r="BT42" s="80" t="s">
        <v>430</v>
      </c>
    </row>
    <row r="43" spans="5:72" s="43" customFormat="1" ht="11.5" x14ac:dyDescent="0.3">
      <c r="E43" s="51" t="s">
        <v>693</v>
      </c>
      <c r="F43" s="51" t="s">
        <v>694</v>
      </c>
      <c r="G43" s="51" t="s">
        <v>160</v>
      </c>
      <c r="H43" s="55" t="s">
        <v>633</v>
      </c>
      <c r="I43" s="55" t="s">
        <v>639</v>
      </c>
      <c r="J43" s="55" t="s">
        <v>644</v>
      </c>
      <c r="K43" s="55" t="s">
        <v>645</v>
      </c>
      <c r="L43" s="55" t="s">
        <v>646</v>
      </c>
      <c r="M43" s="55" t="s">
        <v>555</v>
      </c>
      <c r="N43" s="55" t="s">
        <v>647</v>
      </c>
      <c r="O43" s="55" t="s">
        <v>648</v>
      </c>
      <c r="P43" s="55" t="s">
        <v>626</v>
      </c>
      <c r="Q43" s="55" t="s">
        <v>649</v>
      </c>
      <c r="R43" s="55" t="s">
        <v>650</v>
      </c>
      <c r="S43" s="55" t="s">
        <v>651</v>
      </c>
      <c r="T43" s="55" t="s">
        <v>382</v>
      </c>
      <c r="U43" s="55" t="s">
        <v>652</v>
      </c>
      <c r="V43" s="55" t="s">
        <v>653</v>
      </c>
      <c r="W43" s="55" t="s">
        <v>654</v>
      </c>
      <c r="X43" s="55" t="s">
        <v>655</v>
      </c>
      <c r="Y43" s="55" t="s">
        <v>386</v>
      </c>
      <c r="Z43" s="56" t="s">
        <v>656</v>
      </c>
      <c r="AN43" s="35" t="s">
        <v>695</v>
      </c>
      <c r="AO43" s="35" t="s">
        <v>649</v>
      </c>
      <c r="AP43" s="35" t="s">
        <v>425</v>
      </c>
      <c r="AQ43" s="57" t="s">
        <v>693</v>
      </c>
      <c r="AR43" s="57" t="s">
        <v>694</v>
      </c>
      <c r="AS43" s="57" t="s">
        <v>160</v>
      </c>
      <c r="AT43" s="86" t="s">
        <v>611</v>
      </c>
      <c r="AU43" s="86" t="s">
        <v>596</v>
      </c>
      <c r="AV43" s="86" t="s">
        <v>658</v>
      </c>
      <c r="AW43" s="86" t="s">
        <v>659</v>
      </c>
      <c r="AX43" s="86" t="s">
        <v>660</v>
      </c>
      <c r="AY43" s="86" t="s">
        <v>623</v>
      </c>
      <c r="AZ43" s="86" t="s">
        <v>661</v>
      </c>
      <c r="BA43" s="86" t="s">
        <v>617</v>
      </c>
      <c r="BB43" s="86" t="s">
        <v>662</v>
      </c>
      <c r="BC43" s="86" t="s">
        <v>663</v>
      </c>
      <c r="BD43" s="86" t="s">
        <v>641</v>
      </c>
      <c r="BE43" s="86" t="s">
        <v>629</v>
      </c>
      <c r="BF43" s="86" t="s">
        <v>635</v>
      </c>
      <c r="BG43" s="86" t="s">
        <v>590</v>
      </c>
      <c r="BH43" s="86" t="s">
        <v>583</v>
      </c>
      <c r="BI43" s="86" t="s">
        <v>604</v>
      </c>
      <c r="BJ43" s="86" t="s">
        <v>577</v>
      </c>
      <c r="BK43" s="87" t="s">
        <v>664</v>
      </c>
      <c r="BR43" s="88" t="s">
        <v>696</v>
      </c>
      <c r="BS43" s="88" t="s">
        <v>531</v>
      </c>
      <c r="BT43" s="89" t="s">
        <v>430</v>
      </c>
    </row>
    <row r="44" spans="5:72" s="43" customFormat="1" ht="11.5" x14ac:dyDescent="0.3">
      <c r="E44" s="51" t="s">
        <v>697</v>
      </c>
      <c r="F44" s="51" t="s">
        <v>162</v>
      </c>
      <c r="G44" s="51" t="s">
        <v>160</v>
      </c>
      <c r="H44" s="55" t="s">
        <v>633</v>
      </c>
      <c r="I44" s="55" t="s">
        <v>639</v>
      </c>
      <c r="J44" s="55" t="s">
        <v>644</v>
      </c>
      <c r="K44" s="55" t="s">
        <v>645</v>
      </c>
      <c r="L44" s="55" t="s">
        <v>646</v>
      </c>
      <c r="M44" s="55" t="s">
        <v>555</v>
      </c>
      <c r="N44" s="55" t="s">
        <v>647</v>
      </c>
      <c r="O44" s="55" t="s">
        <v>648</v>
      </c>
      <c r="P44" s="55" t="s">
        <v>626</v>
      </c>
      <c r="Q44" s="55" t="s">
        <v>649</v>
      </c>
      <c r="R44" s="55" t="s">
        <v>650</v>
      </c>
      <c r="S44" s="55" t="s">
        <v>651</v>
      </c>
      <c r="T44" s="55" t="s">
        <v>382</v>
      </c>
      <c r="U44" s="55" t="s">
        <v>652</v>
      </c>
      <c r="V44" s="55" t="s">
        <v>653</v>
      </c>
      <c r="W44" s="55" t="s">
        <v>654</v>
      </c>
      <c r="X44" s="55" t="s">
        <v>655</v>
      </c>
      <c r="Y44" s="55" t="s">
        <v>386</v>
      </c>
      <c r="Z44" s="56" t="s">
        <v>656</v>
      </c>
      <c r="AN44" s="35" t="s">
        <v>589</v>
      </c>
      <c r="AO44" s="35" t="s">
        <v>656</v>
      </c>
      <c r="AP44" s="35" t="s">
        <v>425</v>
      </c>
      <c r="AQ44" s="57" t="s">
        <v>697</v>
      </c>
      <c r="AR44" s="57" t="s">
        <v>162</v>
      </c>
      <c r="AS44" s="57" t="s">
        <v>160</v>
      </c>
      <c r="AT44" s="86" t="s">
        <v>611</v>
      </c>
      <c r="AU44" s="86" t="s">
        <v>596</v>
      </c>
      <c r="AV44" s="86" t="s">
        <v>658</v>
      </c>
      <c r="AW44" s="86" t="s">
        <v>659</v>
      </c>
      <c r="AX44" s="86" t="s">
        <v>660</v>
      </c>
      <c r="AY44" s="86" t="s">
        <v>623</v>
      </c>
      <c r="AZ44" s="86" t="s">
        <v>661</v>
      </c>
      <c r="BA44" s="86" t="s">
        <v>617</v>
      </c>
      <c r="BB44" s="86" t="s">
        <v>662</v>
      </c>
      <c r="BC44" s="86" t="s">
        <v>663</v>
      </c>
      <c r="BD44" s="86" t="s">
        <v>641</v>
      </c>
      <c r="BE44" s="86" t="s">
        <v>629</v>
      </c>
      <c r="BF44" s="86" t="s">
        <v>635</v>
      </c>
      <c r="BG44" s="86" t="s">
        <v>590</v>
      </c>
      <c r="BH44" s="86" t="s">
        <v>583</v>
      </c>
      <c r="BI44" s="86" t="s">
        <v>604</v>
      </c>
      <c r="BJ44" s="86" t="s">
        <v>577</v>
      </c>
      <c r="BK44" s="87" t="s">
        <v>664</v>
      </c>
      <c r="BR44" s="88" t="s">
        <v>698</v>
      </c>
      <c r="BS44" s="88" t="s">
        <v>415</v>
      </c>
      <c r="BT44" s="89" t="s">
        <v>699</v>
      </c>
    </row>
    <row r="45" spans="5:72" s="43" customFormat="1" ht="11.5" x14ac:dyDescent="0.3">
      <c r="E45" s="58" t="s">
        <v>700</v>
      </c>
      <c r="F45" s="58" t="s">
        <v>701</v>
      </c>
      <c r="G45" s="58" t="s">
        <v>433</v>
      </c>
      <c r="H45" s="59" t="s">
        <v>587</v>
      </c>
      <c r="I45" s="59" t="s">
        <v>609</v>
      </c>
      <c r="J45" s="59" t="s">
        <v>615</v>
      </c>
      <c r="K45" s="59" t="s">
        <v>594</v>
      </c>
      <c r="L45" s="59" t="s">
        <v>621</v>
      </c>
      <c r="M45" s="59" t="s">
        <v>601</v>
      </c>
      <c r="AN45" s="35" t="s">
        <v>702</v>
      </c>
      <c r="AO45" s="35" t="s">
        <v>651</v>
      </c>
      <c r="AP45" s="35" t="s">
        <v>425</v>
      </c>
      <c r="AQ45" s="58" t="s">
        <v>700</v>
      </c>
      <c r="AR45" s="58" t="s">
        <v>701</v>
      </c>
      <c r="AS45" s="58" t="s">
        <v>433</v>
      </c>
      <c r="AT45" s="90" t="s">
        <v>564</v>
      </c>
      <c r="AU45" s="90" t="s">
        <v>571</v>
      </c>
      <c r="BR45" s="79" t="s">
        <v>703</v>
      </c>
      <c r="BS45" s="79" t="s">
        <v>518</v>
      </c>
      <c r="BT45" s="79" t="s">
        <v>704</v>
      </c>
    </row>
    <row r="46" spans="5:72" s="43" customFormat="1" ht="11.5" x14ac:dyDescent="0.3">
      <c r="E46" s="58" t="s">
        <v>705</v>
      </c>
      <c r="F46" s="58" t="s">
        <v>706</v>
      </c>
      <c r="G46" s="58" t="s">
        <v>433</v>
      </c>
      <c r="H46" s="59" t="s">
        <v>587</v>
      </c>
      <c r="I46" s="59" t="s">
        <v>609</v>
      </c>
      <c r="J46" s="59" t="s">
        <v>615</v>
      </c>
      <c r="K46" s="59" t="s">
        <v>594</v>
      </c>
      <c r="L46" s="59" t="s">
        <v>621</v>
      </c>
      <c r="M46" s="59" t="s">
        <v>601</v>
      </c>
      <c r="AN46" s="35" t="s">
        <v>707</v>
      </c>
      <c r="AO46" s="35" t="s">
        <v>652</v>
      </c>
      <c r="AP46" s="35" t="s">
        <v>425</v>
      </c>
      <c r="AQ46" s="58" t="s">
        <v>705</v>
      </c>
      <c r="AR46" s="58" t="s">
        <v>706</v>
      </c>
      <c r="AS46" s="58" t="s">
        <v>433</v>
      </c>
      <c r="AT46" s="90" t="s">
        <v>564</v>
      </c>
      <c r="AU46" s="90" t="s">
        <v>571</v>
      </c>
      <c r="BR46" s="79" t="s">
        <v>708</v>
      </c>
      <c r="BS46" s="79" t="s">
        <v>523</v>
      </c>
      <c r="BT46" s="81" t="s">
        <v>709</v>
      </c>
    </row>
    <row r="47" spans="5:72" s="43" customFormat="1" ht="11.5" x14ac:dyDescent="0.3">
      <c r="E47" s="58" t="s">
        <v>710</v>
      </c>
      <c r="F47" s="58" t="s">
        <v>711</v>
      </c>
      <c r="G47" s="58" t="s">
        <v>433</v>
      </c>
      <c r="H47" s="59" t="s">
        <v>587</v>
      </c>
      <c r="I47" s="59" t="s">
        <v>609</v>
      </c>
      <c r="J47" s="59" t="s">
        <v>615</v>
      </c>
      <c r="K47" s="59" t="s">
        <v>594</v>
      </c>
      <c r="L47" s="59" t="s">
        <v>621</v>
      </c>
      <c r="M47" s="59" t="s">
        <v>601</v>
      </c>
      <c r="AN47" s="35" t="s">
        <v>712</v>
      </c>
      <c r="AO47" s="35" t="s">
        <v>644</v>
      </c>
      <c r="AP47" s="35" t="s">
        <v>425</v>
      </c>
      <c r="AQ47" s="58" t="s">
        <v>710</v>
      </c>
      <c r="AR47" s="58" t="s">
        <v>711</v>
      </c>
      <c r="AS47" s="58" t="s">
        <v>433</v>
      </c>
      <c r="AT47" s="90" t="s">
        <v>564</v>
      </c>
      <c r="AU47" s="90" t="s">
        <v>571</v>
      </c>
      <c r="BR47" s="88" t="s">
        <v>713</v>
      </c>
      <c r="BS47" s="88" t="s">
        <v>533</v>
      </c>
      <c r="BT47" s="88" t="s">
        <v>714</v>
      </c>
    </row>
    <row r="48" spans="5:72" s="43" customFormat="1" ht="11.5" x14ac:dyDescent="0.3">
      <c r="E48" s="58" t="s">
        <v>715</v>
      </c>
      <c r="F48" s="58" t="s">
        <v>716</v>
      </c>
      <c r="G48" s="58" t="s">
        <v>433</v>
      </c>
      <c r="H48" s="59" t="s">
        <v>587</v>
      </c>
      <c r="I48" s="59" t="s">
        <v>609</v>
      </c>
      <c r="J48" s="59" t="s">
        <v>615</v>
      </c>
      <c r="K48" s="59" t="s">
        <v>594</v>
      </c>
      <c r="L48" s="59" t="s">
        <v>621</v>
      </c>
      <c r="M48" s="59" t="s">
        <v>601</v>
      </c>
      <c r="AN48" s="35" t="s">
        <v>717</v>
      </c>
      <c r="AO48" s="35" t="s">
        <v>382</v>
      </c>
      <c r="AP48" s="35" t="s">
        <v>718</v>
      </c>
      <c r="AQ48" s="58" t="s">
        <v>715</v>
      </c>
      <c r="AR48" s="58" t="s">
        <v>716</v>
      </c>
      <c r="AS48" s="58" t="s">
        <v>433</v>
      </c>
      <c r="AT48" s="90" t="s">
        <v>564</v>
      </c>
      <c r="AU48" s="90" t="s">
        <v>571</v>
      </c>
      <c r="BR48" s="88" t="s">
        <v>719</v>
      </c>
      <c r="BS48" s="88" t="s">
        <v>532</v>
      </c>
      <c r="BT48" s="88" t="s">
        <v>714</v>
      </c>
    </row>
    <row r="49" spans="5:72" s="43" customFormat="1" ht="11.5" x14ac:dyDescent="0.3">
      <c r="E49" s="58" t="s">
        <v>720</v>
      </c>
      <c r="F49" s="58" t="s">
        <v>721</v>
      </c>
      <c r="G49" s="58" t="s">
        <v>433</v>
      </c>
      <c r="H49" s="59" t="s">
        <v>587</v>
      </c>
      <c r="I49" s="59" t="s">
        <v>609</v>
      </c>
      <c r="J49" s="59" t="s">
        <v>615</v>
      </c>
      <c r="K49" s="59" t="s">
        <v>594</v>
      </c>
      <c r="L49" s="59" t="s">
        <v>621</v>
      </c>
      <c r="M49" s="59" t="s">
        <v>601</v>
      </c>
      <c r="AN49" s="35" t="s">
        <v>722</v>
      </c>
      <c r="AO49" s="35" t="s">
        <v>723</v>
      </c>
      <c r="AP49" s="35" t="s">
        <v>724</v>
      </c>
      <c r="AQ49" s="58" t="s">
        <v>720</v>
      </c>
      <c r="AR49" s="58" t="s">
        <v>721</v>
      </c>
      <c r="AS49" s="58" t="s">
        <v>433</v>
      </c>
      <c r="AT49" s="90" t="s">
        <v>564</v>
      </c>
      <c r="AU49" s="90" t="s">
        <v>571</v>
      </c>
      <c r="BR49" s="79" t="s">
        <v>725</v>
      </c>
      <c r="BS49" s="79" t="s">
        <v>526</v>
      </c>
      <c r="BT49" s="79" t="s">
        <v>714</v>
      </c>
    </row>
    <row r="50" spans="5:72" s="43" customFormat="1" ht="11.5" x14ac:dyDescent="0.3">
      <c r="E50" s="58" t="s">
        <v>726</v>
      </c>
      <c r="F50" s="58" t="s">
        <v>727</v>
      </c>
      <c r="G50" s="58" t="s">
        <v>433</v>
      </c>
      <c r="H50" s="59" t="s">
        <v>587</v>
      </c>
      <c r="I50" s="59" t="s">
        <v>609</v>
      </c>
      <c r="J50" s="59" t="s">
        <v>615</v>
      </c>
      <c r="K50" s="59" t="s">
        <v>594</v>
      </c>
      <c r="L50" s="59" t="s">
        <v>621</v>
      </c>
      <c r="M50" s="59" t="s">
        <v>601</v>
      </c>
      <c r="AN50" s="35" t="s">
        <v>728</v>
      </c>
      <c r="AO50" s="35" t="s">
        <v>366</v>
      </c>
      <c r="AP50" s="35" t="s">
        <v>181</v>
      </c>
      <c r="AQ50" s="58" t="s">
        <v>726</v>
      </c>
      <c r="AR50" s="58" t="s">
        <v>727</v>
      </c>
      <c r="AS50" s="58" t="s">
        <v>433</v>
      </c>
      <c r="AT50" s="90" t="s">
        <v>564</v>
      </c>
      <c r="AU50" s="90" t="s">
        <v>571</v>
      </c>
      <c r="BR50" s="79" t="s">
        <v>729</v>
      </c>
      <c r="BS50" s="79" t="s">
        <v>411</v>
      </c>
      <c r="BT50" s="79" t="s">
        <v>562</v>
      </c>
    </row>
    <row r="51" spans="5:72" s="43" customFormat="1" ht="11.5" x14ac:dyDescent="0.3">
      <c r="E51" s="58" t="s">
        <v>730</v>
      </c>
      <c r="F51" s="58" t="s">
        <v>731</v>
      </c>
      <c r="G51" s="58" t="s">
        <v>433</v>
      </c>
      <c r="H51" s="59" t="s">
        <v>587</v>
      </c>
      <c r="I51" s="59" t="s">
        <v>609</v>
      </c>
      <c r="J51" s="59" t="s">
        <v>615</v>
      </c>
      <c r="K51" s="59" t="s">
        <v>594</v>
      </c>
      <c r="L51" s="59" t="s">
        <v>621</v>
      </c>
      <c r="M51" s="59" t="s">
        <v>601</v>
      </c>
      <c r="AN51" s="35" t="s">
        <v>732</v>
      </c>
      <c r="AO51" s="35" t="s">
        <v>365</v>
      </c>
      <c r="AP51" s="35" t="s">
        <v>733</v>
      </c>
      <c r="AQ51" s="58" t="s">
        <v>730</v>
      </c>
      <c r="AR51" s="58" t="s">
        <v>731</v>
      </c>
      <c r="AS51" s="58" t="s">
        <v>433</v>
      </c>
      <c r="AT51" s="90" t="s">
        <v>564</v>
      </c>
      <c r="AU51" s="90" t="s">
        <v>571</v>
      </c>
      <c r="BR51" s="79" t="s">
        <v>734</v>
      </c>
      <c r="BS51" s="79" t="s">
        <v>413</v>
      </c>
      <c r="BT51" s="80" t="s">
        <v>735</v>
      </c>
    </row>
    <row r="52" spans="5:72" s="43" customFormat="1" ht="11.5" x14ac:dyDescent="0.3">
      <c r="E52" s="58" t="s">
        <v>736</v>
      </c>
      <c r="F52" s="58" t="s">
        <v>737</v>
      </c>
      <c r="G52" s="58" t="s">
        <v>433</v>
      </c>
      <c r="H52" s="59" t="s">
        <v>587</v>
      </c>
      <c r="I52" s="59" t="s">
        <v>609</v>
      </c>
      <c r="J52" s="59" t="s">
        <v>615</v>
      </c>
      <c r="K52" s="59" t="s">
        <v>594</v>
      </c>
      <c r="L52" s="59" t="s">
        <v>621</v>
      </c>
      <c r="M52" s="59" t="s">
        <v>601</v>
      </c>
      <c r="AN52" s="36" t="s">
        <v>738</v>
      </c>
      <c r="AO52" s="36" t="s">
        <v>469</v>
      </c>
      <c r="AP52" s="36" t="s">
        <v>469</v>
      </c>
      <c r="AQ52" s="58" t="s">
        <v>736</v>
      </c>
      <c r="AR52" s="58" t="s">
        <v>737</v>
      </c>
      <c r="AS52" s="58" t="s">
        <v>433</v>
      </c>
      <c r="AT52" s="90" t="s">
        <v>564</v>
      </c>
      <c r="AU52" s="90" t="s">
        <v>571</v>
      </c>
      <c r="BR52" s="79" t="s">
        <v>739</v>
      </c>
      <c r="BS52" s="79" t="s">
        <v>395</v>
      </c>
      <c r="BT52" s="79" t="s">
        <v>425</v>
      </c>
    </row>
    <row r="53" spans="5:72" s="43" customFormat="1" ht="11.5" x14ac:dyDescent="0.3">
      <c r="E53" s="58" t="s">
        <v>740</v>
      </c>
      <c r="F53" s="58" t="s">
        <v>741</v>
      </c>
      <c r="G53" s="58" t="s">
        <v>433</v>
      </c>
      <c r="H53" s="59" t="s">
        <v>587</v>
      </c>
      <c r="I53" s="59" t="s">
        <v>609</v>
      </c>
      <c r="J53" s="59" t="s">
        <v>615</v>
      </c>
      <c r="K53" s="59" t="s">
        <v>594</v>
      </c>
      <c r="L53" s="59" t="s">
        <v>621</v>
      </c>
      <c r="M53" s="59" t="s">
        <v>601</v>
      </c>
      <c r="AN53" s="35" t="s">
        <v>742</v>
      </c>
      <c r="AO53" s="35" t="s">
        <v>514</v>
      </c>
      <c r="AP53" s="35" t="s">
        <v>743</v>
      </c>
      <c r="AQ53" s="58" t="s">
        <v>740</v>
      </c>
      <c r="AR53" s="58" t="s">
        <v>741</v>
      </c>
      <c r="AS53" s="58" t="s">
        <v>433</v>
      </c>
      <c r="AT53" s="90" t="s">
        <v>564</v>
      </c>
      <c r="AU53" s="90" t="s">
        <v>571</v>
      </c>
      <c r="BR53" s="79" t="s">
        <v>744</v>
      </c>
      <c r="BS53" s="80" t="s">
        <v>527</v>
      </c>
      <c r="BT53" s="79" t="s">
        <v>714</v>
      </c>
    </row>
    <row r="54" spans="5:72" s="43" customFormat="1" ht="11.5" x14ac:dyDescent="0.3">
      <c r="E54" s="58" t="s">
        <v>745</v>
      </c>
      <c r="F54" s="58" t="s">
        <v>746</v>
      </c>
      <c r="G54" s="58" t="s">
        <v>433</v>
      </c>
      <c r="H54" s="59" t="s">
        <v>587</v>
      </c>
      <c r="I54" s="59" t="s">
        <v>609</v>
      </c>
      <c r="J54" s="59" t="s">
        <v>615</v>
      </c>
      <c r="K54" s="59" t="s">
        <v>594</v>
      </c>
      <c r="L54" s="59" t="s">
        <v>621</v>
      </c>
      <c r="M54" s="59" t="s">
        <v>601</v>
      </c>
      <c r="AN54" s="35" t="s">
        <v>747</v>
      </c>
      <c r="AO54" s="35" t="s">
        <v>515</v>
      </c>
      <c r="AP54" s="35" t="s">
        <v>714</v>
      </c>
      <c r="AQ54" s="58" t="s">
        <v>745</v>
      </c>
      <c r="AR54" s="58" t="s">
        <v>746</v>
      </c>
      <c r="AS54" s="58" t="s">
        <v>433</v>
      </c>
      <c r="AT54" s="90" t="s">
        <v>564</v>
      </c>
      <c r="AU54" s="90" t="s">
        <v>571</v>
      </c>
      <c r="BR54" s="79" t="s">
        <v>748</v>
      </c>
      <c r="BS54" s="79" t="s">
        <v>521</v>
      </c>
      <c r="BT54" s="79" t="s">
        <v>714</v>
      </c>
    </row>
    <row r="55" spans="5:72" s="43" customFormat="1" ht="11.5" x14ac:dyDescent="0.3">
      <c r="AN55" s="35" t="s">
        <v>749</v>
      </c>
      <c r="AO55" s="35" t="s">
        <v>513</v>
      </c>
      <c r="AP55" s="35" t="s">
        <v>714</v>
      </c>
      <c r="BR55" s="79" t="s">
        <v>747</v>
      </c>
      <c r="BS55" s="79" t="s">
        <v>528</v>
      </c>
      <c r="BT55" s="79" t="s">
        <v>714</v>
      </c>
    </row>
    <row r="56" spans="5:72" s="43" customFormat="1" ht="11.5" x14ac:dyDescent="0.3">
      <c r="AN56" s="35" t="s">
        <v>750</v>
      </c>
      <c r="AO56" s="35" t="s">
        <v>512</v>
      </c>
      <c r="AP56" s="35" t="s">
        <v>714</v>
      </c>
      <c r="BR56" s="79" t="s">
        <v>751</v>
      </c>
      <c r="BS56" s="79" t="s">
        <v>530</v>
      </c>
      <c r="BT56" s="79" t="s">
        <v>714</v>
      </c>
    </row>
    <row r="57" spans="5:72" s="43" customFormat="1" ht="11.5" x14ac:dyDescent="0.3">
      <c r="AN57" s="35" t="s">
        <v>752</v>
      </c>
      <c r="AO57" s="35" t="s">
        <v>511</v>
      </c>
      <c r="AP57" s="35" t="s">
        <v>724</v>
      </c>
      <c r="BR57" s="79" t="s">
        <v>753</v>
      </c>
      <c r="BS57" s="79" t="s">
        <v>524</v>
      </c>
      <c r="BT57" s="79" t="s">
        <v>714</v>
      </c>
    </row>
    <row r="58" spans="5:72" s="43" customFormat="1" ht="11.5" x14ac:dyDescent="0.3">
      <c r="AN58" s="35" t="s">
        <v>754</v>
      </c>
      <c r="AO58" s="35" t="s">
        <v>361</v>
      </c>
      <c r="AP58" s="35" t="s">
        <v>755</v>
      </c>
      <c r="BR58" s="82" t="s">
        <v>756</v>
      </c>
      <c r="BS58" s="82" t="s">
        <v>469</v>
      </c>
      <c r="BT58" s="82" t="s">
        <v>469</v>
      </c>
    </row>
    <row r="59" spans="5:72" s="43" customFormat="1" ht="11.5" x14ac:dyDescent="0.3">
      <c r="AN59" s="35" t="s">
        <v>757</v>
      </c>
      <c r="AO59" s="35" t="s">
        <v>367</v>
      </c>
      <c r="AP59" s="35" t="s">
        <v>758</v>
      </c>
      <c r="BR59" s="79" t="s">
        <v>759</v>
      </c>
      <c r="BS59" s="79" t="s">
        <v>529</v>
      </c>
      <c r="BT59" s="79" t="s">
        <v>714</v>
      </c>
    </row>
    <row r="60" spans="5:72" s="43" customFormat="1" ht="11.5" x14ac:dyDescent="0.3">
      <c r="AN60" s="35" t="s">
        <v>760</v>
      </c>
      <c r="AO60" s="35" t="s">
        <v>510</v>
      </c>
      <c r="AP60" s="35" t="s">
        <v>761</v>
      </c>
      <c r="BR60" s="88" t="s">
        <v>762</v>
      </c>
      <c r="BS60" s="88" t="s">
        <v>534</v>
      </c>
      <c r="BT60" s="88" t="s">
        <v>763</v>
      </c>
    </row>
    <row r="61" spans="5:72" s="43" customFormat="1" ht="11.5" x14ac:dyDescent="0.3">
      <c r="AN61" s="35" t="s">
        <v>764</v>
      </c>
      <c r="AO61" s="35" t="s">
        <v>386</v>
      </c>
      <c r="AP61" s="35" t="s">
        <v>425</v>
      </c>
      <c r="BR61" s="79" t="s">
        <v>765</v>
      </c>
      <c r="BS61" s="79" t="s">
        <v>522</v>
      </c>
      <c r="BT61" s="79" t="s">
        <v>766</v>
      </c>
    </row>
    <row r="62" spans="5:72" s="43" customFormat="1" ht="11.5" x14ac:dyDescent="0.3">
      <c r="AN62" s="35" t="s">
        <v>767</v>
      </c>
      <c r="AO62" s="35" t="s">
        <v>384</v>
      </c>
      <c r="AP62" s="35" t="s">
        <v>425</v>
      </c>
      <c r="BR62" s="79" t="s">
        <v>768</v>
      </c>
      <c r="BS62" s="79" t="s">
        <v>520</v>
      </c>
      <c r="BT62" s="79" t="s">
        <v>769</v>
      </c>
    </row>
    <row r="63" spans="5:72" s="43" customFormat="1" ht="11.5" x14ac:dyDescent="0.3">
      <c r="AN63" s="35" t="s">
        <v>770</v>
      </c>
      <c r="AO63" s="35" t="s">
        <v>381</v>
      </c>
      <c r="AP63" s="35" t="s">
        <v>771</v>
      </c>
      <c r="BR63" s="79" t="s">
        <v>772</v>
      </c>
      <c r="BS63" s="79" t="s">
        <v>412</v>
      </c>
      <c r="BT63" s="79" t="s">
        <v>456</v>
      </c>
    </row>
    <row r="64" spans="5:72" s="43" customFormat="1" ht="11.5" x14ac:dyDescent="0.3">
      <c r="AN64" s="35" t="s">
        <v>773</v>
      </c>
      <c r="AO64" s="35" t="s">
        <v>388</v>
      </c>
      <c r="AP64" s="35" t="s">
        <v>735</v>
      </c>
      <c r="BR64" s="79" t="s">
        <v>774</v>
      </c>
      <c r="BS64" s="79" t="s">
        <v>525</v>
      </c>
      <c r="BT64" s="79" t="s">
        <v>714</v>
      </c>
    </row>
    <row r="65" spans="40:42" s="43" customFormat="1" ht="11.5" x14ac:dyDescent="0.3">
      <c r="AN65" s="37"/>
      <c r="AO65" s="37"/>
      <c r="AP65" s="37"/>
    </row>
  </sheetData>
  <phoneticPr fontId="3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B9B59-A106-443F-BA3E-992A4FECBF74}">
  <dimension ref="A1:A53"/>
  <sheetViews>
    <sheetView topLeftCell="A16" workbookViewId="0">
      <selection activeCell="M32" sqref="M32"/>
    </sheetView>
  </sheetViews>
  <sheetFormatPr defaultRowHeight="14.5" x14ac:dyDescent="0.35"/>
  <cols>
    <col min="1" max="1" width="194.453125" customWidth="1"/>
  </cols>
  <sheetData>
    <row r="1" spans="1:1" ht="15.5" x14ac:dyDescent="0.35">
      <c r="A1" s="4" t="s">
        <v>775</v>
      </c>
    </row>
    <row r="2" spans="1:1" ht="31" x14ac:dyDescent="0.35">
      <c r="A2" s="5" t="s">
        <v>776</v>
      </c>
    </row>
    <row r="3" spans="1:1" ht="15.5" x14ac:dyDescent="0.35">
      <c r="A3" s="5" t="s">
        <v>777</v>
      </c>
    </row>
    <row r="4" spans="1:1" ht="31" x14ac:dyDescent="0.35">
      <c r="A4" s="5" t="s">
        <v>778</v>
      </c>
    </row>
    <row r="5" spans="1:1" ht="15.5" x14ac:dyDescent="0.35">
      <c r="A5" s="5" t="s">
        <v>779</v>
      </c>
    </row>
    <row r="6" spans="1:1" ht="15.5" x14ac:dyDescent="0.35">
      <c r="A6" s="5" t="s">
        <v>780</v>
      </c>
    </row>
    <row r="7" spans="1:1" ht="15.5" x14ac:dyDescent="0.35">
      <c r="A7" s="5" t="s">
        <v>781</v>
      </c>
    </row>
    <row r="8" spans="1:1" ht="15.5" x14ac:dyDescent="0.35">
      <c r="A8" s="5" t="s">
        <v>782</v>
      </c>
    </row>
    <row r="9" spans="1:1" ht="15.5" x14ac:dyDescent="0.35">
      <c r="A9" s="5" t="s">
        <v>783</v>
      </c>
    </row>
    <row r="10" spans="1:1" ht="15.5" x14ac:dyDescent="0.35">
      <c r="A10" s="5" t="s">
        <v>784</v>
      </c>
    </row>
    <row r="11" spans="1:1" ht="15.5" x14ac:dyDescent="0.35">
      <c r="A11" s="5" t="s">
        <v>785</v>
      </c>
    </row>
    <row r="12" spans="1:1" ht="15.5" x14ac:dyDescent="0.35">
      <c r="A12" s="5" t="s">
        <v>786</v>
      </c>
    </row>
    <row r="13" spans="1:1" ht="15.5" x14ac:dyDescent="0.35">
      <c r="A13" s="5" t="s">
        <v>787</v>
      </c>
    </row>
    <row r="14" spans="1:1" ht="15.5" x14ac:dyDescent="0.35">
      <c r="A14" s="5" t="s">
        <v>788</v>
      </c>
    </row>
    <row r="15" spans="1:1" ht="15.5" x14ac:dyDescent="0.35">
      <c r="A15" s="5" t="s">
        <v>789</v>
      </c>
    </row>
    <row r="16" spans="1:1" ht="15.5" x14ac:dyDescent="0.35">
      <c r="A16" s="6" t="s">
        <v>790</v>
      </c>
    </row>
    <row r="17" spans="1:1" ht="15.5" x14ac:dyDescent="0.35">
      <c r="A17" s="6" t="s">
        <v>791</v>
      </c>
    </row>
    <row r="18" spans="1:1" ht="46.5" x14ac:dyDescent="0.35">
      <c r="A18" s="6" t="s">
        <v>792</v>
      </c>
    </row>
    <row r="19" spans="1:1" ht="46.5" x14ac:dyDescent="0.35">
      <c r="A19" s="6" t="s">
        <v>793</v>
      </c>
    </row>
    <row r="20" spans="1:1" ht="15.5" x14ac:dyDescent="0.35">
      <c r="A20" s="6" t="s">
        <v>794</v>
      </c>
    </row>
    <row r="21" spans="1:1" ht="15.5" x14ac:dyDescent="0.35">
      <c r="A21" s="6" t="s">
        <v>795</v>
      </c>
    </row>
    <row r="22" spans="1:1" ht="15.5" x14ac:dyDescent="0.35">
      <c r="A22" s="6" t="s">
        <v>796</v>
      </c>
    </row>
    <row r="23" spans="1:1" ht="15.5" x14ac:dyDescent="0.35">
      <c r="A23" s="6" t="s">
        <v>797</v>
      </c>
    </row>
    <row r="24" spans="1:1" ht="31" x14ac:dyDescent="0.35">
      <c r="A24" s="6" t="s">
        <v>798</v>
      </c>
    </row>
    <row r="25" spans="1:1" ht="15.5" x14ac:dyDescent="0.35">
      <c r="A25" s="6" t="s">
        <v>799</v>
      </c>
    </row>
    <row r="26" spans="1:1" ht="15.5" x14ac:dyDescent="0.35">
      <c r="A26" s="6" t="s">
        <v>800</v>
      </c>
    </row>
    <row r="27" spans="1:1" ht="15.5" x14ac:dyDescent="0.35">
      <c r="A27" s="6" t="s">
        <v>801</v>
      </c>
    </row>
    <row r="28" spans="1:1" ht="15.5" x14ac:dyDescent="0.35">
      <c r="A28" s="6" t="s">
        <v>802</v>
      </c>
    </row>
    <row r="29" spans="1:1" ht="46.5" x14ac:dyDescent="0.35">
      <c r="A29" s="6" t="s">
        <v>803</v>
      </c>
    </row>
    <row r="30" spans="1:1" ht="15.5" x14ac:dyDescent="0.35">
      <c r="A30" s="6" t="s">
        <v>804</v>
      </c>
    </row>
    <row r="31" spans="1:1" ht="15.5" x14ac:dyDescent="0.35">
      <c r="A31" s="6" t="s">
        <v>805</v>
      </c>
    </row>
    <row r="32" spans="1:1" ht="15.5" x14ac:dyDescent="0.35">
      <c r="A32" s="6" t="s">
        <v>806</v>
      </c>
    </row>
    <row r="33" spans="1:1" ht="15.5" x14ac:dyDescent="0.35">
      <c r="A33" s="6" t="s">
        <v>807</v>
      </c>
    </row>
    <row r="34" spans="1:1" ht="46.5" x14ac:dyDescent="0.35">
      <c r="A34" s="5" t="s">
        <v>808</v>
      </c>
    </row>
    <row r="35" spans="1:1" ht="31" x14ac:dyDescent="0.35">
      <c r="A35" s="5" t="s">
        <v>809</v>
      </c>
    </row>
    <row r="36" spans="1:1" ht="15.5" x14ac:dyDescent="0.35">
      <c r="A36" s="5" t="s">
        <v>810</v>
      </c>
    </row>
    <row r="37" spans="1:1" ht="31" x14ac:dyDescent="0.35">
      <c r="A37" s="5" t="s">
        <v>811</v>
      </c>
    </row>
    <row r="38" spans="1:1" ht="31" x14ac:dyDescent="0.35">
      <c r="A38" s="5" t="s">
        <v>812</v>
      </c>
    </row>
    <row r="39" spans="1:1" ht="31" x14ac:dyDescent="0.35">
      <c r="A39" s="5" t="s">
        <v>813</v>
      </c>
    </row>
    <row r="40" spans="1:1" ht="15.5" x14ac:dyDescent="0.35">
      <c r="A40" s="5" t="s">
        <v>814</v>
      </c>
    </row>
    <row r="41" spans="1:1" ht="15.5" x14ac:dyDescent="0.35">
      <c r="A41" s="5" t="s">
        <v>815</v>
      </c>
    </row>
    <row r="42" spans="1:1" ht="15.5" x14ac:dyDescent="0.35">
      <c r="A42" s="5" t="s">
        <v>816</v>
      </c>
    </row>
    <row r="43" spans="1:1" ht="15.5" x14ac:dyDescent="0.35">
      <c r="A43" s="5" t="s">
        <v>817</v>
      </c>
    </row>
    <row r="44" spans="1:1" ht="15.5" x14ac:dyDescent="0.35">
      <c r="A44" s="6" t="s">
        <v>818</v>
      </c>
    </row>
    <row r="45" spans="1:1" ht="15.5" x14ac:dyDescent="0.35">
      <c r="A45" s="6" t="s">
        <v>819</v>
      </c>
    </row>
    <row r="46" spans="1:1" ht="15.5" x14ac:dyDescent="0.35">
      <c r="A46" s="6" t="s">
        <v>820</v>
      </c>
    </row>
    <row r="47" spans="1:1" ht="15.5" x14ac:dyDescent="0.35">
      <c r="A47" s="6" t="s">
        <v>821</v>
      </c>
    </row>
    <row r="48" spans="1:1" ht="15.5" x14ac:dyDescent="0.35">
      <c r="A48" s="6" t="s">
        <v>822</v>
      </c>
    </row>
    <row r="49" spans="1:1" ht="15.5" x14ac:dyDescent="0.35">
      <c r="A49" s="6" t="s">
        <v>823</v>
      </c>
    </row>
    <row r="50" spans="1:1" ht="31" x14ac:dyDescent="0.35">
      <c r="A50" s="6" t="s">
        <v>824</v>
      </c>
    </row>
    <row r="51" spans="1:1" ht="15.5" x14ac:dyDescent="0.35">
      <c r="A51" s="6" t="s">
        <v>825</v>
      </c>
    </row>
    <row r="52" spans="1:1" ht="15.5" x14ac:dyDescent="0.35">
      <c r="A52" s="6" t="s">
        <v>826</v>
      </c>
    </row>
    <row r="53" spans="1:1" ht="31" x14ac:dyDescent="0.35">
      <c r="A53" s="7" t="s">
        <v>827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85F6-F02D-462F-9CD8-AA29FE7D2B93}">
  <dimension ref="A1:E62"/>
  <sheetViews>
    <sheetView workbookViewId="0">
      <selection activeCell="B17" sqref="B17"/>
    </sheetView>
  </sheetViews>
  <sheetFormatPr defaultRowHeight="14.5" x14ac:dyDescent="0.35"/>
  <cols>
    <col min="1" max="1" width="53.08984375" style="3" customWidth="1"/>
    <col min="2" max="2" width="45.90625" style="3" customWidth="1"/>
    <col min="3" max="3" width="19.54296875" style="3" customWidth="1"/>
    <col min="4" max="5" width="53.453125" style="3" customWidth="1"/>
    <col min="7" max="7" width="15.54296875" customWidth="1"/>
    <col min="8" max="8" width="14.90625" customWidth="1"/>
    <col min="10" max="10" width="17.08984375" customWidth="1"/>
    <col min="11" max="11" width="23.54296875" customWidth="1"/>
  </cols>
  <sheetData>
    <row r="1" spans="1:5" x14ac:dyDescent="0.35">
      <c r="A1" s="1" t="s">
        <v>331</v>
      </c>
      <c r="B1" s="1" t="s">
        <v>332</v>
      </c>
      <c r="D1" s="2" t="s">
        <v>358</v>
      </c>
      <c r="E1" s="2" t="s">
        <v>332</v>
      </c>
    </row>
    <row r="2" spans="1:5" ht="29" x14ac:dyDescent="0.35">
      <c r="A2" s="3" t="s">
        <v>362</v>
      </c>
      <c r="B2" s="3" t="s">
        <v>181</v>
      </c>
      <c r="D2" s="3" t="s">
        <v>397</v>
      </c>
      <c r="E2" s="3" t="s">
        <v>417</v>
      </c>
    </row>
    <row r="3" spans="1:5" x14ac:dyDescent="0.35">
      <c r="A3" s="3" t="s">
        <v>375</v>
      </c>
      <c r="B3" s="3" t="s">
        <v>181</v>
      </c>
      <c r="D3" s="3" t="s">
        <v>406</v>
      </c>
      <c r="E3" s="3" t="s">
        <v>425</v>
      </c>
    </row>
    <row r="4" spans="1:5" x14ac:dyDescent="0.35">
      <c r="A4" s="3" t="s">
        <v>368</v>
      </c>
      <c r="B4" s="3" t="s">
        <v>181</v>
      </c>
      <c r="D4" s="3" t="s">
        <v>398</v>
      </c>
      <c r="E4" s="3" t="s">
        <v>430</v>
      </c>
    </row>
    <row r="5" spans="1:5" x14ac:dyDescent="0.35">
      <c r="A5" s="3" t="s">
        <v>377</v>
      </c>
      <c r="B5" s="3" t="s">
        <v>436</v>
      </c>
      <c r="D5" s="3" t="s">
        <v>408</v>
      </c>
      <c r="E5" s="3" t="s">
        <v>430</v>
      </c>
    </row>
    <row r="6" spans="1:5" x14ac:dyDescent="0.35">
      <c r="A6" s="3" t="s">
        <v>376</v>
      </c>
      <c r="B6" s="3" t="s">
        <v>443</v>
      </c>
      <c r="D6" s="3" t="s">
        <v>399</v>
      </c>
      <c r="E6" s="3" t="s">
        <v>430</v>
      </c>
    </row>
    <row r="7" spans="1:5" x14ac:dyDescent="0.35">
      <c r="A7" s="3" t="s">
        <v>180</v>
      </c>
      <c r="B7" s="3" t="s">
        <v>181</v>
      </c>
      <c r="D7" s="3" t="s">
        <v>401</v>
      </c>
      <c r="E7" s="3" t="s">
        <v>425</v>
      </c>
    </row>
    <row r="8" spans="1:5" x14ac:dyDescent="0.35">
      <c r="A8" s="3" t="s">
        <v>363</v>
      </c>
      <c r="B8" s="3" t="s">
        <v>456</v>
      </c>
      <c r="D8" s="3" t="s">
        <v>400</v>
      </c>
      <c r="E8" s="3" t="s">
        <v>458</v>
      </c>
    </row>
    <row r="9" spans="1:5" x14ac:dyDescent="0.35">
      <c r="A9" s="3" t="s">
        <v>364</v>
      </c>
      <c r="B9" s="3" t="s">
        <v>181</v>
      </c>
      <c r="D9" s="3" t="s">
        <v>404</v>
      </c>
      <c r="E9" s="3" t="s">
        <v>430</v>
      </c>
    </row>
    <row r="10" spans="1:5" x14ac:dyDescent="0.35">
      <c r="A10" s="3" t="s">
        <v>380</v>
      </c>
      <c r="B10" s="3" t="s">
        <v>380</v>
      </c>
      <c r="D10" s="3" t="s">
        <v>403</v>
      </c>
      <c r="E10" s="3" t="s">
        <v>471</v>
      </c>
    </row>
    <row r="11" spans="1:5" x14ac:dyDescent="0.35">
      <c r="A11" s="3" t="s">
        <v>373</v>
      </c>
      <c r="B11" s="3" t="s">
        <v>481</v>
      </c>
      <c r="D11" s="3" t="s">
        <v>394</v>
      </c>
      <c r="E11" s="3" t="s">
        <v>425</v>
      </c>
    </row>
    <row r="12" spans="1:5" x14ac:dyDescent="0.35">
      <c r="A12" s="3" t="s">
        <v>387</v>
      </c>
      <c r="B12" s="3" t="s">
        <v>487</v>
      </c>
      <c r="D12" s="3" t="s">
        <v>409</v>
      </c>
      <c r="E12" s="3" t="s">
        <v>489</v>
      </c>
    </row>
    <row r="13" spans="1:5" x14ac:dyDescent="0.35">
      <c r="A13" s="3" t="s">
        <v>389</v>
      </c>
      <c r="B13" s="3" t="s">
        <v>494</v>
      </c>
      <c r="D13" s="3" t="s">
        <v>414</v>
      </c>
      <c r="E13" s="3" t="s">
        <v>494</v>
      </c>
    </row>
    <row r="14" spans="1:5" ht="29" x14ac:dyDescent="0.35">
      <c r="A14" s="3" t="s">
        <v>390</v>
      </c>
      <c r="B14" s="3" t="s">
        <v>494</v>
      </c>
      <c r="D14" s="3" t="s">
        <v>402</v>
      </c>
      <c r="E14" s="3" t="s">
        <v>501</v>
      </c>
    </row>
    <row r="15" spans="1:5" x14ac:dyDescent="0.35">
      <c r="A15" s="3" t="s">
        <v>374</v>
      </c>
      <c r="B15" s="3" t="s">
        <v>505</v>
      </c>
      <c r="D15" s="3" t="s">
        <v>392</v>
      </c>
      <c r="E15" s="3" t="s">
        <v>507</v>
      </c>
    </row>
    <row r="16" spans="1:5" x14ac:dyDescent="0.35">
      <c r="A16" s="3" t="s">
        <v>372</v>
      </c>
      <c r="B16" s="3" t="s">
        <v>517</v>
      </c>
      <c r="D16" s="3" t="s">
        <v>393</v>
      </c>
      <c r="E16" s="3" t="s">
        <v>536</v>
      </c>
    </row>
    <row r="17" spans="1:5" ht="29" x14ac:dyDescent="0.35">
      <c r="A17" s="3" t="s">
        <v>369</v>
      </c>
      <c r="B17" s="3" t="s">
        <v>540</v>
      </c>
      <c r="D17" s="3" t="s">
        <v>407</v>
      </c>
      <c r="E17" s="3" t="s">
        <v>542</v>
      </c>
    </row>
    <row r="18" spans="1:5" x14ac:dyDescent="0.35">
      <c r="A18" s="3" t="s">
        <v>370</v>
      </c>
      <c r="B18" s="3" t="s">
        <v>540</v>
      </c>
      <c r="D18" s="3" t="s">
        <v>396</v>
      </c>
      <c r="E18" s="3" t="s">
        <v>396</v>
      </c>
    </row>
    <row r="19" spans="1:5" x14ac:dyDescent="0.35">
      <c r="A19" s="3" t="s">
        <v>371</v>
      </c>
      <c r="B19" s="3" t="s">
        <v>540</v>
      </c>
      <c r="D19" s="3" t="s">
        <v>405</v>
      </c>
      <c r="E19" s="3" t="s">
        <v>551</v>
      </c>
    </row>
    <row r="20" spans="1:5" ht="29" x14ac:dyDescent="0.35">
      <c r="A20" s="3" t="s">
        <v>555</v>
      </c>
      <c r="B20" s="3" t="s">
        <v>425</v>
      </c>
      <c r="D20" s="3" t="s">
        <v>410</v>
      </c>
      <c r="E20" s="3" t="s">
        <v>558</v>
      </c>
    </row>
    <row r="21" spans="1:5" ht="29" x14ac:dyDescent="0.35">
      <c r="A21" s="3" t="s">
        <v>383</v>
      </c>
      <c r="B21" s="3" t="s">
        <v>562</v>
      </c>
      <c r="D21" s="3" t="s">
        <v>564</v>
      </c>
      <c r="E21" s="3" t="s">
        <v>565</v>
      </c>
    </row>
    <row r="22" spans="1:5" ht="29" x14ac:dyDescent="0.35">
      <c r="A22" s="3" t="s">
        <v>379</v>
      </c>
      <c r="B22" s="3" t="s">
        <v>569</v>
      </c>
      <c r="D22" s="3" t="s">
        <v>571</v>
      </c>
      <c r="E22" s="3" t="s">
        <v>565</v>
      </c>
    </row>
    <row r="23" spans="1:5" x14ac:dyDescent="0.35">
      <c r="A23" s="3" t="s">
        <v>385</v>
      </c>
      <c r="B23" s="3" t="s">
        <v>575</v>
      </c>
      <c r="D23" s="3" t="s">
        <v>577</v>
      </c>
      <c r="E23" s="3" t="s">
        <v>425</v>
      </c>
    </row>
    <row r="24" spans="1:5" x14ac:dyDescent="0.35">
      <c r="A24" s="3" t="s">
        <v>378</v>
      </c>
      <c r="B24" s="3" t="s">
        <v>581</v>
      </c>
      <c r="D24" s="3" t="s">
        <v>583</v>
      </c>
      <c r="E24" s="3" t="s">
        <v>425</v>
      </c>
    </row>
    <row r="25" spans="1:5" ht="29" x14ac:dyDescent="0.35">
      <c r="A25" s="3" t="s">
        <v>587</v>
      </c>
      <c r="B25" s="3" t="s">
        <v>588</v>
      </c>
      <c r="D25" s="3" t="s">
        <v>590</v>
      </c>
      <c r="E25" s="3" t="s">
        <v>425</v>
      </c>
    </row>
    <row r="26" spans="1:5" ht="29" x14ac:dyDescent="0.35">
      <c r="A26" s="3" t="s">
        <v>594</v>
      </c>
      <c r="B26" s="3" t="s">
        <v>588</v>
      </c>
      <c r="D26" s="3" t="s">
        <v>596</v>
      </c>
      <c r="E26" s="3" t="s">
        <v>597</v>
      </c>
    </row>
    <row r="27" spans="1:5" ht="29" x14ac:dyDescent="0.35">
      <c r="A27" s="3" t="s">
        <v>601</v>
      </c>
      <c r="B27" s="3" t="s">
        <v>602</v>
      </c>
      <c r="D27" s="3" t="s">
        <v>604</v>
      </c>
      <c r="E27" s="3" t="s">
        <v>605</v>
      </c>
    </row>
    <row r="28" spans="1:5" ht="29" x14ac:dyDescent="0.35">
      <c r="A28" s="3" t="s">
        <v>609</v>
      </c>
      <c r="B28" s="3" t="s">
        <v>425</v>
      </c>
      <c r="D28" s="3" t="s">
        <v>611</v>
      </c>
      <c r="E28" s="3" t="s">
        <v>425</v>
      </c>
    </row>
    <row r="29" spans="1:5" x14ac:dyDescent="0.35">
      <c r="A29" s="3" t="s">
        <v>615</v>
      </c>
      <c r="B29" s="3" t="s">
        <v>425</v>
      </c>
      <c r="D29" s="3" t="s">
        <v>617</v>
      </c>
      <c r="E29" s="3" t="s">
        <v>425</v>
      </c>
    </row>
    <row r="30" spans="1:5" ht="29" x14ac:dyDescent="0.35">
      <c r="A30" s="3" t="s">
        <v>621</v>
      </c>
      <c r="B30" s="3" t="s">
        <v>425</v>
      </c>
      <c r="D30" s="3" t="s">
        <v>623</v>
      </c>
      <c r="E30" s="3" t="s">
        <v>425</v>
      </c>
    </row>
    <row r="31" spans="1:5" ht="29" x14ac:dyDescent="0.35">
      <c r="A31" s="3" t="s">
        <v>626</v>
      </c>
      <c r="B31" s="3" t="s">
        <v>627</v>
      </c>
      <c r="D31" s="3" t="s">
        <v>629</v>
      </c>
      <c r="E31" s="3" t="s">
        <v>425</v>
      </c>
    </row>
    <row r="32" spans="1:5" ht="29" x14ac:dyDescent="0.35">
      <c r="A32" s="3" t="s">
        <v>633</v>
      </c>
      <c r="B32" s="3" t="s">
        <v>425</v>
      </c>
      <c r="D32" s="3" t="s">
        <v>635</v>
      </c>
      <c r="E32" s="3" t="s">
        <v>425</v>
      </c>
    </row>
    <row r="33" spans="1:5" ht="29" x14ac:dyDescent="0.35">
      <c r="A33" s="3" t="s">
        <v>639</v>
      </c>
      <c r="B33" s="3" t="s">
        <v>425</v>
      </c>
      <c r="D33" s="3" t="s">
        <v>641</v>
      </c>
      <c r="E33" s="3" t="s">
        <v>425</v>
      </c>
    </row>
    <row r="34" spans="1:5" ht="29" x14ac:dyDescent="0.35">
      <c r="A34" s="3" t="s">
        <v>646</v>
      </c>
      <c r="B34" s="3" t="s">
        <v>425</v>
      </c>
      <c r="D34" s="3" t="s">
        <v>662</v>
      </c>
      <c r="E34" s="3" t="s">
        <v>425</v>
      </c>
    </row>
    <row r="35" spans="1:5" x14ac:dyDescent="0.35">
      <c r="A35" s="3" t="s">
        <v>647</v>
      </c>
      <c r="B35" s="3" t="s">
        <v>425</v>
      </c>
      <c r="D35" s="3" t="s">
        <v>660</v>
      </c>
      <c r="E35" s="3" t="s">
        <v>425</v>
      </c>
    </row>
    <row r="36" spans="1:5" ht="29" x14ac:dyDescent="0.35">
      <c r="A36" s="3" t="s">
        <v>654</v>
      </c>
      <c r="B36" s="3" t="s">
        <v>425</v>
      </c>
      <c r="D36" s="3" t="s">
        <v>658</v>
      </c>
      <c r="E36" s="3" t="s">
        <v>425</v>
      </c>
    </row>
    <row r="37" spans="1:5" ht="29" x14ac:dyDescent="0.35">
      <c r="A37" s="3" t="s">
        <v>655</v>
      </c>
      <c r="B37" s="3" t="s">
        <v>425</v>
      </c>
      <c r="D37" s="3" t="s">
        <v>663</v>
      </c>
      <c r="E37" s="3" t="s">
        <v>425</v>
      </c>
    </row>
    <row r="38" spans="1:5" ht="29" x14ac:dyDescent="0.35">
      <c r="A38" s="3" t="s">
        <v>648</v>
      </c>
      <c r="B38" s="3" t="s">
        <v>425</v>
      </c>
      <c r="D38" s="3" t="s">
        <v>661</v>
      </c>
      <c r="E38" s="3" t="s">
        <v>425</v>
      </c>
    </row>
    <row r="39" spans="1:5" x14ac:dyDescent="0.35">
      <c r="A39" s="3" t="s">
        <v>653</v>
      </c>
      <c r="B39" s="3" t="s">
        <v>425</v>
      </c>
      <c r="D39" s="3" t="s">
        <v>659</v>
      </c>
      <c r="E39" s="3" t="s">
        <v>425</v>
      </c>
    </row>
    <row r="40" spans="1:5" ht="29" x14ac:dyDescent="0.35">
      <c r="A40" s="3" t="s">
        <v>650</v>
      </c>
      <c r="B40" s="3" t="s">
        <v>425</v>
      </c>
      <c r="D40" s="3" t="s">
        <v>664</v>
      </c>
      <c r="E40" s="3" t="s">
        <v>425</v>
      </c>
    </row>
    <row r="41" spans="1:5" x14ac:dyDescent="0.35">
      <c r="A41" s="3" t="s">
        <v>645</v>
      </c>
      <c r="B41" s="3" t="s">
        <v>425</v>
      </c>
      <c r="D41" s="3" t="s">
        <v>519</v>
      </c>
      <c r="E41" s="3" t="s">
        <v>430</v>
      </c>
    </row>
    <row r="42" spans="1:5" x14ac:dyDescent="0.35">
      <c r="A42" s="3" t="s">
        <v>649</v>
      </c>
      <c r="B42" s="3" t="s">
        <v>425</v>
      </c>
      <c r="D42" s="3" t="s">
        <v>531</v>
      </c>
      <c r="E42" s="3" t="s">
        <v>430</v>
      </c>
    </row>
    <row r="43" spans="1:5" x14ac:dyDescent="0.35">
      <c r="A43" s="3" t="s">
        <v>656</v>
      </c>
      <c r="B43" s="3" t="s">
        <v>425</v>
      </c>
      <c r="D43" s="3" t="s">
        <v>415</v>
      </c>
      <c r="E43" s="3" t="s">
        <v>699</v>
      </c>
    </row>
    <row r="44" spans="1:5" x14ac:dyDescent="0.35">
      <c r="A44" s="3" t="s">
        <v>651</v>
      </c>
      <c r="B44" s="3" t="s">
        <v>425</v>
      </c>
      <c r="D44" s="3" t="s">
        <v>518</v>
      </c>
      <c r="E44" s="3" t="s">
        <v>704</v>
      </c>
    </row>
    <row r="45" spans="1:5" ht="29" x14ac:dyDescent="0.35">
      <c r="A45" s="3" t="s">
        <v>652</v>
      </c>
      <c r="B45" s="3" t="s">
        <v>425</v>
      </c>
      <c r="D45" s="3" t="s">
        <v>523</v>
      </c>
      <c r="E45" s="3" t="s">
        <v>828</v>
      </c>
    </row>
    <row r="46" spans="1:5" x14ac:dyDescent="0.35">
      <c r="A46" s="3" t="s">
        <v>644</v>
      </c>
      <c r="B46" s="3" t="s">
        <v>425</v>
      </c>
      <c r="D46" s="3" t="s">
        <v>533</v>
      </c>
      <c r="E46" s="3" t="s">
        <v>714</v>
      </c>
    </row>
    <row r="47" spans="1:5" x14ac:dyDescent="0.35">
      <c r="A47" s="3" t="s">
        <v>382</v>
      </c>
      <c r="B47" s="3" t="s">
        <v>718</v>
      </c>
      <c r="D47" s="3" t="s">
        <v>532</v>
      </c>
      <c r="E47" s="3" t="s">
        <v>714</v>
      </c>
    </row>
    <row r="48" spans="1:5" ht="29" x14ac:dyDescent="0.35">
      <c r="A48" s="3" t="s">
        <v>723</v>
      </c>
      <c r="B48" s="3" t="s">
        <v>724</v>
      </c>
      <c r="D48" s="3" t="s">
        <v>526</v>
      </c>
      <c r="E48" s="3" t="s">
        <v>714</v>
      </c>
    </row>
    <row r="49" spans="1:5" ht="29" x14ac:dyDescent="0.35">
      <c r="A49" s="3" t="s">
        <v>366</v>
      </c>
      <c r="B49" s="3" t="s">
        <v>181</v>
      </c>
      <c r="D49" s="3" t="s">
        <v>411</v>
      </c>
      <c r="E49" s="3" t="s">
        <v>562</v>
      </c>
    </row>
    <row r="50" spans="1:5" ht="29" x14ac:dyDescent="0.35">
      <c r="A50" s="3" t="s">
        <v>365</v>
      </c>
      <c r="B50" s="3" t="s">
        <v>733</v>
      </c>
      <c r="D50" s="3" t="s">
        <v>413</v>
      </c>
      <c r="E50" s="3" t="s">
        <v>735</v>
      </c>
    </row>
    <row r="51" spans="1:5" x14ac:dyDescent="0.35">
      <c r="A51" s="3" t="s">
        <v>514</v>
      </c>
      <c r="B51" s="3" t="s">
        <v>743</v>
      </c>
      <c r="D51" s="3" t="s">
        <v>395</v>
      </c>
      <c r="E51" s="3" t="s">
        <v>425</v>
      </c>
    </row>
    <row r="52" spans="1:5" ht="29" x14ac:dyDescent="0.35">
      <c r="A52" s="3" t="s">
        <v>515</v>
      </c>
      <c r="B52" s="3" t="s">
        <v>714</v>
      </c>
      <c r="D52" s="3" t="s">
        <v>527</v>
      </c>
      <c r="E52" s="3" t="s">
        <v>714</v>
      </c>
    </row>
    <row r="53" spans="1:5" ht="29" x14ac:dyDescent="0.35">
      <c r="A53" s="3" t="s">
        <v>513</v>
      </c>
      <c r="B53" s="3" t="s">
        <v>714</v>
      </c>
      <c r="D53" s="3" t="s">
        <v>521</v>
      </c>
      <c r="E53" s="3" t="s">
        <v>714</v>
      </c>
    </row>
    <row r="54" spans="1:5" x14ac:dyDescent="0.35">
      <c r="A54" s="3" t="s">
        <v>512</v>
      </c>
      <c r="B54" s="3" t="s">
        <v>714</v>
      </c>
      <c r="D54" s="3" t="s">
        <v>528</v>
      </c>
      <c r="E54" s="3" t="s">
        <v>714</v>
      </c>
    </row>
    <row r="55" spans="1:5" x14ac:dyDescent="0.35">
      <c r="A55" s="3" t="s">
        <v>511</v>
      </c>
      <c r="B55" s="3" t="s">
        <v>724</v>
      </c>
      <c r="D55" s="3" t="s">
        <v>530</v>
      </c>
      <c r="E55" s="3" t="s">
        <v>714</v>
      </c>
    </row>
    <row r="56" spans="1:5" x14ac:dyDescent="0.35">
      <c r="A56" s="3" t="s">
        <v>361</v>
      </c>
      <c r="B56" s="3" t="s">
        <v>755</v>
      </c>
      <c r="D56" s="3" t="s">
        <v>524</v>
      </c>
      <c r="E56" s="3" t="s">
        <v>714</v>
      </c>
    </row>
    <row r="57" spans="1:5" ht="29" x14ac:dyDescent="0.35">
      <c r="A57" s="3" t="s">
        <v>367</v>
      </c>
      <c r="B57" s="3" t="s">
        <v>758</v>
      </c>
      <c r="D57" s="3" t="s">
        <v>529</v>
      </c>
      <c r="E57" s="3" t="s">
        <v>714</v>
      </c>
    </row>
    <row r="58" spans="1:5" x14ac:dyDescent="0.35">
      <c r="A58" s="3" t="s">
        <v>510</v>
      </c>
      <c r="B58" s="3" t="s">
        <v>761</v>
      </c>
      <c r="D58" s="3" t="s">
        <v>534</v>
      </c>
      <c r="E58" s="3" t="s">
        <v>763</v>
      </c>
    </row>
    <row r="59" spans="1:5" x14ac:dyDescent="0.35">
      <c r="A59" s="3" t="s">
        <v>386</v>
      </c>
      <c r="B59" s="3" t="s">
        <v>425</v>
      </c>
      <c r="D59" s="3" t="s">
        <v>522</v>
      </c>
      <c r="E59" s="3" t="s">
        <v>766</v>
      </c>
    </row>
    <row r="60" spans="1:5" ht="29" x14ac:dyDescent="0.35">
      <c r="A60" s="3" t="s">
        <v>384</v>
      </c>
      <c r="B60" s="3" t="s">
        <v>425</v>
      </c>
      <c r="D60" s="3" t="s">
        <v>520</v>
      </c>
      <c r="E60" s="3" t="s">
        <v>769</v>
      </c>
    </row>
    <row r="61" spans="1:5" ht="29" x14ac:dyDescent="0.35">
      <c r="A61" s="3" t="s">
        <v>381</v>
      </c>
      <c r="B61" s="3" t="s">
        <v>771</v>
      </c>
      <c r="D61" s="3" t="s">
        <v>412</v>
      </c>
      <c r="E61" s="3" t="s">
        <v>456</v>
      </c>
    </row>
    <row r="62" spans="1:5" ht="29" x14ac:dyDescent="0.35">
      <c r="A62" s="3" t="s">
        <v>388</v>
      </c>
      <c r="B62" s="3" t="s">
        <v>735</v>
      </c>
      <c r="D62" s="3" t="s">
        <v>525</v>
      </c>
      <c r="E62" s="3" t="s">
        <v>714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A5D26-DE5C-4F42-A0CF-9D7D75E2951A}">
  <dimension ref="A1:BB3"/>
  <sheetViews>
    <sheetView workbookViewId="0">
      <selection activeCell="H37" sqref="H37"/>
    </sheetView>
  </sheetViews>
  <sheetFormatPr defaultRowHeight="14.5" x14ac:dyDescent="0.35"/>
  <sheetData>
    <row r="1" spans="1:54" ht="70" x14ac:dyDescent="0.45">
      <c r="A1" s="117" t="s">
        <v>152</v>
      </c>
      <c r="B1" s="117" t="s">
        <v>152</v>
      </c>
      <c r="C1" s="117" t="s">
        <v>152</v>
      </c>
      <c r="D1" s="117" t="s">
        <v>152</v>
      </c>
      <c r="E1" s="117" t="s">
        <v>152</v>
      </c>
      <c r="F1" s="117" t="s">
        <v>152</v>
      </c>
      <c r="G1" s="117" t="s">
        <v>152</v>
      </c>
      <c r="H1" s="117" t="s">
        <v>152</v>
      </c>
      <c r="I1" s="117" t="s">
        <v>152</v>
      </c>
      <c r="J1" s="117" t="s">
        <v>152</v>
      </c>
      <c r="K1" s="117" t="s">
        <v>152</v>
      </c>
      <c r="L1" s="117" t="s">
        <v>152</v>
      </c>
      <c r="M1" s="117" t="s">
        <v>152</v>
      </c>
      <c r="N1" s="117" t="s">
        <v>152</v>
      </c>
      <c r="O1" s="117" t="s">
        <v>152</v>
      </c>
      <c r="P1" s="118" t="s">
        <v>829</v>
      </c>
      <c r="Q1" s="118" t="s">
        <v>829</v>
      </c>
      <c r="R1" s="118" t="s">
        <v>829</v>
      </c>
      <c r="S1" s="118" t="s">
        <v>829</v>
      </c>
      <c r="T1" s="118" t="s">
        <v>829</v>
      </c>
      <c r="U1" s="118" t="s">
        <v>829</v>
      </c>
      <c r="V1" s="118" t="s">
        <v>829</v>
      </c>
      <c r="W1" s="118" t="s">
        <v>829</v>
      </c>
      <c r="X1" s="118" t="s">
        <v>829</v>
      </c>
      <c r="Y1" s="118" t="s">
        <v>829</v>
      </c>
      <c r="Z1" s="118" t="s">
        <v>829</v>
      </c>
      <c r="AA1" s="118" t="s">
        <v>829</v>
      </c>
      <c r="AB1" s="118" t="s">
        <v>829</v>
      </c>
      <c r="AC1" s="118" t="s">
        <v>829</v>
      </c>
      <c r="AD1" s="118" t="s">
        <v>829</v>
      </c>
      <c r="AE1" s="118" t="s">
        <v>829</v>
      </c>
      <c r="AF1" s="118" t="s">
        <v>829</v>
      </c>
      <c r="AG1" s="118" t="s">
        <v>829</v>
      </c>
      <c r="AH1" s="119" t="s">
        <v>160</v>
      </c>
      <c r="AI1" s="119" t="s">
        <v>160</v>
      </c>
      <c r="AJ1" s="119" t="s">
        <v>160</v>
      </c>
      <c r="AK1" s="119" t="s">
        <v>160</v>
      </c>
      <c r="AL1" s="119" t="s">
        <v>160</v>
      </c>
      <c r="AM1" s="119" t="s">
        <v>160</v>
      </c>
      <c r="AN1" s="119" t="s">
        <v>160</v>
      </c>
      <c r="AO1" s="119" t="s">
        <v>160</v>
      </c>
      <c r="AP1" s="119" t="s">
        <v>160</v>
      </c>
      <c r="AQ1" s="119" t="s">
        <v>160</v>
      </c>
      <c r="AR1" s="120" t="s">
        <v>433</v>
      </c>
      <c r="AS1" s="120" t="s">
        <v>433</v>
      </c>
      <c r="AT1" s="120" t="s">
        <v>433</v>
      </c>
      <c r="AU1" s="120" t="s">
        <v>433</v>
      </c>
      <c r="AV1" s="120" t="s">
        <v>433</v>
      </c>
      <c r="AW1" s="120" t="s">
        <v>433</v>
      </c>
      <c r="AX1" s="120" t="s">
        <v>433</v>
      </c>
      <c r="AY1" s="120" t="s">
        <v>433</v>
      </c>
      <c r="AZ1" s="120" t="s">
        <v>433</v>
      </c>
      <c r="BA1" s="120" t="s">
        <v>433</v>
      </c>
      <c r="BB1" s="121"/>
    </row>
    <row r="2" spans="1:54" ht="409.5" hidden="1" x14ac:dyDescent="0.35">
      <c r="A2" s="122" t="s">
        <v>360</v>
      </c>
      <c r="B2" s="122" t="s">
        <v>422</v>
      </c>
      <c r="C2" s="122" t="s">
        <v>153</v>
      </c>
      <c r="D2" s="122" t="s">
        <v>155</v>
      </c>
      <c r="E2" s="122" t="s">
        <v>441</v>
      </c>
      <c r="F2" s="122" t="s">
        <v>448</v>
      </c>
      <c r="G2" s="122" t="s">
        <v>454</v>
      </c>
      <c r="H2" s="122" t="s">
        <v>462</v>
      </c>
      <c r="I2" s="122" t="s">
        <v>467</v>
      </c>
      <c r="J2" s="122" t="s">
        <v>474</v>
      </c>
      <c r="K2" s="122" t="s">
        <v>479</v>
      </c>
      <c r="L2" s="122" t="s">
        <v>485</v>
      </c>
      <c r="M2" s="122" t="s">
        <v>492</v>
      </c>
      <c r="N2" s="122" t="s">
        <v>498</v>
      </c>
      <c r="O2" s="122" t="s">
        <v>503</v>
      </c>
      <c r="P2" s="123" t="s">
        <v>509</v>
      </c>
      <c r="Q2" s="123" t="s">
        <v>538</v>
      </c>
      <c r="R2" s="123" t="s">
        <v>544</v>
      </c>
      <c r="S2" s="123" t="s">
        <v>548</v>
      </c>
      <c r="T2" s="123" t="s">
        <v>553</v>
      </c>
      <c r="U2" s="123" t="s">
        <v>560</v>
      </c>
      <c r="V2" s="123" t="s">
        <v>567</v>
      </c>
      <c r="W2" s="123" t="s">
        <v>573</v>
      </c>
      <c r="X2" s="123" t="s">
        <v>579</v>
      </c>
      <c r="Y2" s="123" t="s">
        <v>585</v>
      </c>
      <c r="Z2" s="123" t="s">
        <v>592</v>
      </c>
      <c r="AA2" s="123" t="s">
        <v>599</v>
      </c>
      <c r="AB2" s="123" t="s">
        <v>607</v>
      </c>
      <c r="AC2" s="123" t="s">
        <v>613</v>
      </c>
      <c r="AD2" s="123" t="s">
        <v>619</v>
      </c>
      <c r="AE2" s="123" t="s">
        <v>159</v>
      </c>
      <c r="AF2" s="123" t="s">
        <v>631</v>
      </c>
      <c r="AG2" s="123" t="s">
        <v>637</v>
      </c>
      <c r="AH2" s="124" t="s">
        <v>643</v>
      </c>
      <c r="AI2" s="124" t="s">
        <v>667</v>
      </c>
      <c r="AJ2" s="124" t="s">
        <v>161</v>
      </c>
      <c r="AK2" s="124" t="s">
        <v>674</v>
      </c>
      <c r="AL2" s="124" t="s">
        <v>678</v>
      </c>
      <c r="AM2" s="124" t="s">
        <v>682</v>
      </c>
      <c r="AN2" s="124" t="s">
        <v>686</v>
      </c>
      <c r="AO2" s="124" t="s">
        <v>690</v>
      </c>
      <c r="AP2" s="124" t="s">
        <v>694</v>
      </c>
      <c r="AQ2" s="124" t="s">
        <v>162</v>
      </c>
      <c r="AR2" s="125" t="s">
        <v>701</v>
      </c>
      <c r="AS2" s="125" t="s">
        <v>706</v>
      </c>
      <c r="AT2" s="125" t="s">
        <v>711</v>
      </c>
      <c r="AU2" s="125" t="s">
        <v>716</v>
      </c>
      <c r="AV2" s="125" t="s">
        <v>721</v>
      </c>
      <c r="AW2" s="125" t="s">
        <v>727</v>
      </c>
      <c r="AX2" s="125" t="s">
        <v>731</v>
      </c>
      <c r="AY2" s="125" t="s">
        <v>737</v>
      </c>
      <c r="AZ2" s="125" t="s">
        <v>741</v>
      </c>
      <c r="BA2" s="125" t="s">
        <v>746</v>
      </c>
      <c r="BB2" s="126"/>
    </row>
    <row r="3" spans="1:54" x14ac:dyDescent="0.35">
      <c r="A3" s="157" t="s">
        <v>830</v>
      </c>
      <c r="B3" s="157" t="s">
        <v>831</v>
      </c>
      <c r="C3" s="157" t="s">
        <v>110</v>
      </c>
      <c r="D3" s="157" t="s">
        <v>111</v>
      </c>
      <c r="E3" s="157" t="s">
        <v>832</v>
      </c>
      <c r="F3" s="157" t="s">
        <v>833</v>
      </c>
      <c r="G3" s="157" t="s">
        <v>834</v>
      </c>
      <c r="H3" s="157" t="s">
        <v>835</v>
      </c>
      <c r="I3" s="157" t="s">
        <v>836</v>
      </c>
      <c r="J3" s="157" t="s">
        <v>473</v>
      </c>
      <c r="K3" s="157" t="s">
        <v>478</v>
      </c>
      <c r="L3" s="157" t="s">
        <v>484</v>
      </c>
      <c r="M3" s="157" t="s">
        <v>491</v>
      </c>
      <c r="N3" s="157" t="s">
        <v>497</v>
      </c>
      <c r="O3" s="157" t="s">
        <v>502</v>
      </c>
      <c r="P3" s="157" t="s">
        <v>508</v>
      </c>
      <c r="Q3" s="157" t="s">
        <v>537</v>
      </c>
      <c r="R3" s="157" t="s">
        <v>543</v>
      </c>
      <c r="S3" s="157" t="s">
        <v>547</v>
      </c>
      <c r="T3" s="157" t="s">
        <v>552</v>
      </c>
      <c r="U3" s="157" t="s">
        <v>559</v>
      </c>
      <c r="V3" s="157" t="s">
        <v>566</v>
      </c>
      <c r="W3" s="157" t="s">
        <v>572</v>
      </c>
      <c r="X3" s="157" t="s">
        <v>578</v>
      </c>
      <c r="Y3" s="157" t="s">
        <v>584</v>
      </c>
      <c r="Z3" s="157" t="s">
        <v>591</v>
      </c>
      <c r="AA3" s="157" t="s">
        <v>598</v>
      </c>
      <c r="AB3" s="157" t="s">
        <v>606</v>
      </c>
      <c r="AC3" s="157" t="s">
        <v>612</v>
      </c>
      <c r="AD3" s="157" t="s">
        <v>618</v>
      </c>
      <c r="AE3" s="157" t="s">
        <v>624</v>
      </c>
      <c r="AF3" s="157" t="s">
        <v>630</v>
      </c>
      <c r="AG3" s="157" t="s">
        <v>636</v>
      </c>
      <c r="AH3" s="157" t="s">
        <v>642</v>
      </c>
      <c r="AI3" s="157" t="s">
        <v>666</v>
      </c>
      <c r="AJ3" s="157" t="s">
        <v>670</v>
      </c>
      <c r="AK3" s="157" t="s">
        <v>673</v>
      </c>
      <c r="AL3" s="157" t="s">
        <v>677</v>
      </c>
      <c r="AM3" s="157" t="s">
        <v>681</v>
      </c>
      <c r="AN3" s="157" t="s">
        <v>685</v>
      </c>
      <c r="AO3" s="157" t="s">
        <v>689</v>
      </c>
      <c r="AP3" s="157" t="s">
        <v>693</v>
      </c>
      <c r="AQ3" s="157" t="s">
        <v>697</v>
      </c>
      <c r="AR3" s="157" t="s">
        <v>700</v>
      </c>
      <c r="AS3" s="157" t="s">
        <v>705</v>
      </c>
      <c r="AT3" s="157" t="s">
        <v>710</v>
      </c>
      <c r="AU3" s="157" t="s">
        <v>715</v>
      </c>
      <c r="AV3" s="157" t="s">
        <v>720</v>
      </c>
      <c r="AW3" s="157" t="s">
        <v>726</v>
      </c>
      <c r="AX3" s="157" t="s">
        <v>730</v>
      </c>
      <c r="AY3" s="157" t="s">
        <v>736</v>
      </c>
      <c r="AZ3" s="157" t="s">
        <v>740</v>
      </c>
      <c r="BA3" s="157" t="s">
        <v>745</v>
      </c>
    </row>
  </sheetData>
  <phoneticPr fontId="3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0a42cd0-8dc5-472c-968f-3540d0f8ddd8">
      <UserInfo>
        <DisplayName>Sheryl Le Bon Jones (ECON A CMND)</DisplayName>
        <AccountId>11</AccountId>
        <AccountType/>
      </UserInfo>
      <UserInfo>
        <DisplayName>Amanda Jones (ECON A CMND)</DisplayName>
        <AccountId>13</AccountId>
        <AccountType/>
      </UserInfo>
      <UserInfo>
        <DisplayName>Anita Davies (ECON A CMND)</DisplayName>
        <AccountId>14</AccountId>
        <AccountType/>
      </UserInfo>
    </SharedWithUsers>
    <_Flow_SignoffStatus xmlns="c48d54cf-e661-4aba-829d-d5cf2411b5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gfen" ma:contentTypeID="0x0101008743B923F506B448AF96ABBC99FD7B3D" ma:contentTypeVersion="7" ma:contentTypeDescription="Creu dogfen newydd." ma:contentTypeScope="" ma:versionID="4d15e2e4902e6c52e5a4abfde0108493">
  <xsd:schema xmlns:xsd="http://www.w3.org/2001/XMLSchema" xmlns:xs="http://www.w3.org/2001/XMLSchema" xmlns:p="http://schemas.microsoft.com/office/2006/metadata/properties" xmlns:ns2="c48d54cf-e661-4aba-829d-d5cf2411b586" xmlns:ns3="30a42cd0-8dc5-472c-968f-3540d0f8ddd8" targetNamespace="http://schemas.microsoft.com/office/2006/metadata/properties" ma:root="true" ma:fieldsID="508525b21a9aba28b95bcdc1b0687df0" ns2:_="" ns3:_="">
    <xsd:import namespace="c48d54cf-e661-4aba-829d-d5cf2411b586"/>
    <xsd:import namespace="30a42cd0-8dc5-472c-968f-3540d0f8ddd8"/>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8d54cf-e661-4aba-829d-d5cf2411b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tatws cydsynio" ma:internalName="Statws_x0020_cydsynio">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a42cd0-8dc5-472c-968f-3540d0f8ddd8" elementFormDefault="qualified">
    <xsd:import namespace="http://schemas.microsoft.com/office/2006/documentManagement/types"/>
    <xsd:import namespace="http://schemas.microsoft.com/office/infopath/2007/PartnerControls"/>
    <xsd:element name="SharedWithUsers" ma:index="11" nillable="true" ma:displayName="Rhannwyd â"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Wedi Rhannu Gyda Manyl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Math o Gynnwys"/>
        <xsd:element ref="dc:title" minOccurs="0" maxOccurs="1" ma:index="4" ma:displayName="Teit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75FED-60C0-41AA-8672-99EF310ECED2}">
  <ds:schemaRefs>
    <ds:schemaRef ds:uri="http://schemas.microsoft.com/office/2006/metadata/properties"/>
    <ds:schemaRef ds:uri="http://schemas.microsoft.com/office/2006/documentManagement/types"/>
    <ds:schemaRef ds:uri="http://www.w3.org/XML/1998/namespace"/>
    <ds:schemaRef ds:uri="c48d54cf-e661-4aba-829d-d5cf2411b586"/>
    <ds:schemaRef ds:uri="30a42cd0-8dc5-472c-968f-3540d0f8ddd8"/>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E2DDD69-B86D-4F58-AD82-0A492E12048C}">
  <ds:schemaRefs>
    <ds:schemaRef ds:uri="http://schemas.microsoft.com/sharepoint/v3/contenttype/forms"/>
  </ds:schemaRefs>
</ds:datastoreItem>
</file>

<file path=customXml/itemProps3.xml><?xml version="1.0" encoding="utf-8"?>
<ds:datastoreItem xmlns:ds="http://schemas.openxmlformats.org/officeDocument/2006/customXml" ds:itemID="{070685BD-8205-4EB7-8CEA-9D2C53F834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Guidance Notes</vt:lpstr>
      <vt:lpstr>Claim Declaration</vt:lpstr>
      <vt:lpstr>Delivery Plan and Milestones</vt:lpstr>
      <vt:lpstr>Expenditure Transaction List </vt:lpstr>
      <vt:lpstr>SPF Financial Breakdown Claim</vt:lpstr>
      <vt:lpstr>SPF Outputs</vt:lpstr>
      <vt:lpstr>SPF Outcomes</vt:lpstr>
      <vt:lpstr>Asset Register</vt:lpstr>
      <vt:lpstr>Procurement</vt:lpstr>
      <vt:lpstr>Risk Register</vt:lpstr>
      <vt:lpstr>Risk Guidance</vt:lpstr>
      <vt:lpstr>Data lists</vt:lpstr>
      <vt:lpstr>Interventions</vt:lpstr>
      <vt:lpstr>Output Outcome</vt:lpstr>
      <vt:lpstr>Sheet2</vt:lpstr>
      <vt:lpstr>'Asset Register'!Print_Area</vt:lpstr>
      <vt:lpstr>'Claim Declaration'!Print_Area</vt:lpstr>
      <vt:lpstr>'Delivery Plan and Milestones'!Print_Area</vt:lpstr>
      <vt:lpstr>'Expenditure Transaction List '!Print_Area</vt:lpstr>
      <vt:lpstr>Procurement!Print_Area</vt:lpstr>
      <vt:lpstr>'Risk Register'!Print_Area</vt:lpstr>
      <vt:lpstr>'SPF Outcomes'!Print_Area</vt:lpstr>
      <vt:lpstr>'SPF Outputs'!Print_Area</vt:lpstr>
      <vt:lpstr>'Risk Register'!Print_Titles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caroberts</dc:creator>
  <cp:keywords/>
  <dc:description/>
  <cp:lastModifiedBy>Anita Davies (ECON A CMND)</cp:lastModifiedBy>
  <cp:revision/>
  <dcterms:created xsi:type="dcterms:W3CDTF">2023-03-06T15:56:16Z</dcterms:created>
  <dcterms:modified xsi:type="dcterms:W3CDTF">2024-01-23T13:22:08Z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0x0101008743B923F506B448AF96ABBC99FD7B3D</vt:lpwstr>
  </property>
  <property fmtid="{D5CDD505-2E9C-101B-9397-08002B2CF9AE}" pid="3" name="MediaServiceImageTags">
    <vt:lpwstr/>
  </property>
</Properties>
</file>